
<file path=[Content_Types].xml><?xml version="1.0" encoding="utf-8"?>
<Types xmlns="http://schemas.openxmlformats.org/package/2006/content-types">
  <Default Extension="bin" ContentType="application/vnd.openxmlformats-officedocument.oleObject"/>
  <Default Extension="jpeg" ContentType="image/jpeg"/>
  <Default Extension="rels" ContentType="application/vnd.openxmlformats-package.relationships+xml"/>
  <Default Extension="xml" ContentType="application/xml"/>
  <Default Extension="png" ContentType="image/png"/>
  <Default Extension="wmf" ContentType="image/x-wmf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tables/table2.xml" ContentType="application/vnd.openxmlformats-officedocument.spreadsheetml.table+xml"/>
  <Override PartName="/xl/worksheets/sheet4.xml" ContentType="application/vnd.openxmlformats-officedocument.spreadsheetml.worksheet+xml"/>
  <Override PartName="/xl/tables/table3.xml" ContentType="application/vnd.openxmlformats-officedocument.spreadsheetml.table+xml"/>
  <Override PartName="/xl/worksheets/sheet5.xml" ContentType="application/vnd.openxmlformats-officedocument.spreadsheetml.worksheet+xml"/>
  <Override PartName="/xl/tables/table4.xml" ContentType="application/vnd.openxmlformats-officedocument.spreadsheetml.table+xml"/>
  <Override PartName="/xl/worksheets/sheet6.xml" ContentType="application/vnd.openxmlformats-officedocument.spreadsheetml.worksheet+xml"/>
  <Override PartName="/xl/tables/table5.xml" ContentType="application/vnd.openxmlformats-officedocument.spreadsheetml.table+xml"/>
  <Override PartName="/xl/worksheets/sheet7.xml" ContentType="application/vnd.openxmlformats-officedocument.spreadsheetml.worksheet+xml"/>
  <Override PartName="/xl/tables/table6.xml" ContentType="application/vnd.openxmlformats-officedocument.spreadsheetml.table+xml"/>
  <Override PartName="/xl/theme/theme1.xml" ContentType="application/vnd.openxmlformats-officedocument.theme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 Id="rId1" Type="http://schemas.openxmlformats.org/officeDocument/2006/relationships/extended-properties" Target="docProps/app.xml"/><Relationship  Id="rId2" Type="http://schemas.openxmlformats.org/package/2006/relationships/metadata/core-properties" Target="docProps/core.xml"/><Relationship 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4="http://schemas.microsoft.com/office/spreadsheetml/2009/9/main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workbookPr/>
  <bookViews>
    <workbookView xWindow="360" yWindow="15" windowWidth="20955" windowHeight="9720" activeTab="1"/>
  </bookViews>
  <sheets>
    <sheet name="Meta" sheetId="1" state="visible" r:id="rId1"/>
    <sheet name="Reise 1" sheetId="2" state="visible" r:id="rId2"/>
    <sheet name="Reise 2" sheetId="3" state="visible" r:id="rId3"/>
    <sheet name="Reise 3" sheetId="4" state="visible" r:id="rId4"/>
    <sheet name="Reise 4" sheetId="5" state="visible" r:id="rId5"/>
    <sheet name="Reise 5" sheetId="6" state="visible" r:id="rId6"/>
    <sheet name="Gesamt" sheetId="7" state="visible" r:id="rId7"/>
  </sheets>
  <calcPr/>
  <extLst>
    <ext xmlns:x15="http://schemas.microsoft.com/office/spreadsheetml/2010/11/main" uri="{D0CA8CA8-9F24-4464-BF8E-62219DCF47F9}"/>
  </extLst>
</workbook>
</file>

<file path=xl/sharedStrings.xml><?xml version="1.0" encoding="utf-8"?>
<sst xmlns="http://schemas.openxmlformats.org/spreadsheetml/2006/main" count="61" uniqueCount="61">
  <si>
    <t>Beschreibung</t>
  </si>
  <si>
    <t>Wert</t>
  </si>
  <si>
    <t xml:space="preserve">Einheit / Hinweis</t>
  </si>
  <si>
    <t xml:space="preserve">Kilometergeld PKW</t>
  </si>
  <si>
    <t xml:space="preserve">€/km – §26 EStG Höchstsatz (2025)</t>
  </si>
  <si>
    <t xml:space="preserve">Mitfahrer-Zuschlag (PKW)</t>
  </si>
  <si>
    <t>€/Mitfahrer/km</t>
  </si>
  <si>
    <t xml:space="preserve">Taggeld Inland ab 11 h</t>
  </si>
  <si>
    <t xml:space="preserve">€ pro 24h (1/12 je begonnener Stunde &gt;3h bis 11h)</t>
  </si>
  <si>
    <t xml:space="preserve">Kürzung bei bezahltem Essen</t>
  </si>
  <si>
    <t xml:space="preserve">€ pro bezahltem Essen</t>
  </si>
  <si>
    <t xml:space="preserve">Dienstreise 1</t>
  </si>
  <si>
    <t xml:space="preserve">Erfüllung der Anspruchsvoraussetzungen für Taggeld</t>
  </si>
  <si>
    <t xml:space="preserve">Der Einsatzort ist mindestens 25 km vom Mittelpunkt der Tätigkeit entfernt</t>
  </si>
  <si>
    <t xml:space="preserve">Die Abwesenheit dauert mehr als 3 Stunden</t>
  </si>
  <si>
    <t xml:space="preserve">Anzahl bereitgestellte Mittag- / Abendessen</t>
  </si>
  <si>
    <t>Reiseangaben</t>
  </si>
  <si>
    <t>Fahrtenbuch</t>
  </si>
  <si>
    <t>Berechnungen</t>
  </si>
  <si>
    <t>Mitarbeiter</t>
  </si>
  <si>
    <t xml:space="preserve">Marke / Typ</t>
  </si>
  <si>
    <t xml:space="preserve">Dienstreise Start</t>
  </si>
  <si>
    <t xml:space="preserve">Projekt / Kostenstelle</t>
  </si>
  <si>
    <t>Kennzeichen</t>
  </si>
  <si>
    <t xml:space="preserve">Dienstreise Ende</t>
  </si>
  <si>
    <t>Einsatzort</t>
  </si>
  <si>
    <t xml:space="preserve">Reisedauer in Stunden</t>
  </si>
  <si>
    <t>Startdatum</t>
  </si>
  <si>
    <t>Reisewegbeschreibung</t>
  </si>
  <si>
    <t>Datum</t>
  </si>
  <si>
    <t>Abfahrtszeit</t>
  </si>
  <si>
    <t>Ankunftszeit</t>
  </si>
  <si>
    <t xml:space="preserve">km-Stand Abfahrt</t>
  </si>
  <si>
    <t xml:space="preserve">km-Stand Ankunft</t>
  </si>
  <si>
    <t xml:space="preserve">gefahrene km</t>
  </si>
  <si>
    <t xml:space="preserve">Anz. Mitreisende</t>
  </si>
  <si>
    <t xml:space="preserve">Taggeld (24/h Regel)</t>
  </si>
  <si>
    <t xml:space="preserve">Anspruch auf Taggeld?</t>
  </si>
  <si>
    <t>Enddatum</t>
  </si>
  <si>
    <t xml:space="preserve">Taggeld gekürzt?</t>
  </si>
  <si>
    <t>Rückkehrzeit</t>
  </si>
  <si>
    <t xml:space="preserve">Summe Taggeld</t>
  </si>
  <si>
    <t>Kilometergeld</t>
  </si>
  <si>
    <t>Mitfahrer-Zuschlag</t>
  </si>
  <si>
    <t xml:space="preserve">Summe Kilometergeld</t>
  </si>
  <si>
    <t>Gesamtbetrag</t>
  </si>
  <si>
    <t xml:space="preserve">Dienstreise 2</t>
  </si>
  <si>
    <t xml:space="preserve">Dienstreise 3</t>
  </si>
  <si>
    <t xml:space="preserve">Dienstreise 4</t>
  </si>
  <si>
    <t xml:space="preserve">Dienstreise 5</t>
  </si>
  <si>
    <t>Reisekosten</t>
  </si>
  <si>
    <t>Reise</t>
  </si>
  <si>
    <t xml:space="preserve">Kilometergeld gesamt</t>
  </si>
  <si>
    <t xml:space="preserve">Taggeld gesamt</t>
  </si>
  <si>
    <t xml:space="preserve">Summe Reise</t>
  </si>
  <si>
    <t xml:space="preserve">Reise 1</t>
  </si>
  <si>
    <t xml:space="preserve">Reise 2</t>
  </si>
  <si>
    <t xml:space="preserve">Reise 3</t>
  </si>
  <si>
    <t xml:space="preserve">Reise 4</t>
  </si>
  <si>
    <t xml:space="preserve">Reise 5</t>
  </si>
  <si>
    <t xml:space="preserve">Auszahlung gesamt: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</si>
</sst>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7">
    <numFmt numFmtId="164" formatCode="_ * #,##0.00_ ;_ * \-#,##0.00_ ;_ * &quot;-&quot;??_ ;_ @_ "/>
    <numFmt numFmtId="165" formatCode="&quot;€&quot;\ #,##0.00"/>
    <numFmt numFmtId="166" formatCode="[$]hh:mm;@"/>
    <numFmt numFmtId="167" formatCode="_ * #,##0_ ;_ * \-#,##0_ ;_ * &quot;-&quot;??_ ;_ @_ "/>
    <numFmt numFmtId="168" formatCode="dd/mm/yyyy"/>
    <numFmt numFmtId="169" formatCode="dd/mm/yy"/>
    <numFmt numFmtId="170" formatCode="#,##0.00\ [$€-C07]"/>
  </numFmts>
  <fonts count="7">
    <font>
      <sz val="11.000000"/>
      <color theme="1"/>
      <name val="Calibri"/>
      <scheme val="minor"/>
    </font>
    <font>
      <sz val="12.000000"/>
      <color theme="1"/>
      <name val="Calibri"/>
      <scheme val="minor"/>
    </font>
    <font>
      <sz val="12.000000"/>
      <color theme="0"/>
      <name val="Calibri"/>
      <scheme val="minor"/>
    </font>
    <font>
      <b/>
      <sz val="13.000000"/>
      <color theme="3"/>
      <name val="Calibri"/>
      <scheme val="minor"/>
    </font>
    <font>
      <sz val="18.000000"/>
      <color theme="0"/>
      <name val="Calibri"/>
      <scheme val="minor"/>
    </font>
    <font>
      <b/>
      <sz val="11.000000"/>
      <name val="Calibri"/>
    </font>
    <font>
      <b/>
      <sz val="12.000000"/>
      <color theme="0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rgb="FFE8EEF7"/>
      </patternFill>
    </fill>
  </fills>
  <borders count="12">
    <border>
      <left style="none"/>
      <right style="none"/>
      <top style="none"/>
      <bottom style="none"/>
      <diagonal style="none"/>
    </border>
    <border>
      <left style="none"/>
      <right style="none"/>
      <top style="none"/>
      <bottom style="thick">
        <color theme="4" tint="0.499984740745262"/>
      </bottom>
      <diagonal style="none"/>
    </border>
    <border>
      <left style="none"/>
      <right style="none"/>
      <top style="none"/>
      <bottom style="thick">
        <color theme="4"/>
      </bottom>
      <diagonal style="none"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 style="none"/>
    </border>
    <border>
      <left style="thin">
        <color rgb="FFCCCCCC"/>
      </left>
      <right style="none"/>
      <top style="thin">
        <color rgb="FFCCCCCC"/>
      </top>
      <bottom style="thin">
        <color rgb="FFCCCCCC"/>
      </bottom>
      <diagonal style="none"/>
    </border>
    <border>
      <left style="none"/>
      <right style="none"/>
      <top style="thin">
        <color rgb="FFCCCCCC"/>
      </top>
      <bottom style="thin">
        <color rgb="FFCCCCCC"/>
      </bottom>
      <diagonal style="none"/>
    </border>
    <border>
      <left style="none"/>
      <right style="thin">
        <color rgb="FFCCCCCC"/>
      </right>
      <top style="thin">
        <color rgb="FFCCCCCC"/>
      </top>
      <bottom style="thin">
        <color rgb="FFCCCCCC"/>
      </bottom>
      <diagonal style="none"/>
    </border>
    <border>
      <left style="none"/>
      <right style="none"/>
      <top style="thin">
        <color theme="4"/>
      </top>
      <bottom style="double">
        <color theme="4"/>
      </bottom>
      <diagonal style="none"/>
    </border>
    <border>
      <left style="none"/>
      <right style="thin">
        <color rgb="FFCCCCCC"/>
      </right>
      <top style="none"/>
      <bottom style="thin">
        <color rgb="FFCCCCCC"/>
      </bottom>
      <diagonal style="none"/>
    </border>
    <border>
      <left style="thin">
        <color rgb="FFCCCCCC"/>
      </left>
      <right style="thin">
        <color rgb="FFCCCCCC"/>
      </right>
      <top style="none"/>
      <bottom style="thin">
        <color rgb="FFCCCCCC"/>
      </bottom>
      <diagonal style="none"/>
    </border>
    <border>
      <left style="thin">
        <color rgb="FFCCCCCC"/>
      </left>
      <right style="none"/>
      <top style="none"/>
      <bottom style="thin">
        <color rgb="FFCCCCCC"/>
      </bottom>
      <diagonal style="none"/>
    </border>
    <border>
      <left style="none"/>
      <right style="none"/>
      <top style="double">
        <color theme="4"/>
      </top>
      <bottom style="none"/>
      <diagonal style="none"/>
    </border>
  </borders>
  <cellStyleXfs count="6">
    <xf fontId="0" fillId="0" borderId="0" numFmtId="0" applyNumberFormat="1" applyFont="1" applyFill="1" applyBorder="1"/>
    <xf fontId="1" fillId="2" borderId="0" numFmtId="0" applyNumberFormat="0" applyFont="1" applyFill="1" applyBorder="0" applyProtection="0"/>
    <xf fontId="1" fillId="3" borderId="0" numFmtId="0" applyNumberFormat="0" applyFont="1" applyFill="1" applyBorder="0" applyProtection="0"/>
    <xf fontId="2" fillId="4" borderId="0" numFmtId="0" applyNumberFormat="0" applyFont="1" applyFill="1" applyBorder="0" applyProtection="0"/>
    <xf fontId="0" fillId="0" borderId="0" numFmtId="164" applyNumberFormat="1" applyFont="0" applyFill="0" applyBorder="0" applyProtection="0"/>
    <xf fontId="3" fillId="0" borderId="1" numFmtId="0" applyNumberFormat="0" applyFont="1" applyFill="0" applyBorder="1" applyProtection="0"/>
  </cellStyleXfs>
  <cellXfs count="47">
    <xf fontId="0" fillId="0" borderId="0" numFmtId="0" xfId="0"/>
    <xf fontId="2" fillId="4" borderId="2" numFmtId="0" xfId="3" applyFont="1" applyFill="1" applyBorder="1"/>
    <xf fontId="0" fillId="0" borderId="3" numFmtId="0" xfId="0" applyBorder="1"/>
    <xf fontId="0" fillId="0" borderId="0" numFmtId="0" xfId="0" applyAlignment="1">
      <alignment horizontal="right"/>
    </xf>
    <xf fontId="4" fillId="4" borderId="2" numFmtId="0" xfId="3" applyFont="1" applyFill="1" applyBorder="1" applyAlignment="1">
      <alignment horizontal="center"/>
    </xf>
    <xf fontId="3" fillId="5" borderId="0" numFmtId="0" xfId="5" applyFont="1" applyFill="1" applyAlignment="1">
      <alignment horizontal="left"/>
    </xf>
    <xf fontId="1" fillId="2" borderId="4" numFmtId="0" xfId="1" applyFont="1" applyFill="1" applyBorder="1" applyAlignment="1">
      <alignment horizontal="left"/>
    </xf>
    <xf fontId="1" fillId="2" borderId="5" numFmtId="0" xfId="1" applyFont="1" applyFill="1" applyBorder="1" applyAlignment="1">
      <alignment horizontal="left"/>
    </xf>
    <xf fontId="1" fillId="2" borderId="6" numFmtId="0" xfId="1" applyFont="1" applyFill="1" applyBorder="1" applyAlignment="1">
      <alignment horizontal="left"/>
    </xf>
    <xf fontId="0" fillId="0" borderId="0" numFmtId="0" xfId="0" applyProtection="1">
      <protection locked="0"/>
    </xf>
    <xf fontId="0" fillId="0" borderId="0" numFmtId="0" xfId="0" applyAlignment="1">
      <alignment horizontal="center"/>
      <protection locked="0"/>
    </xf>
    <xf fontId="0" fillId="0" borderId="0" numFmtId="0" xfId="0" applyAlignment="1">
      <alignment horizontal="left"/>
    </xf>
    <xf fontId="3" fillId="5" borderId="1" numFmtId="0" xfId="5" applyFont="1" applyFill="1" applyBorder="1" applyAlignment="1">
      <alignment horizontal="left"/>
    </xf>
    <xf fontId="1" fillId="2" borderId="3" numFmtId="0" xfId="1" applyFont="1" applyFill="1" applyBorder="1" applyProtection="1"/>
    <xf fontId="0" fillId="0" borderId="3" numFmtId="0" xfId="0" applyBorder="1" applyAlignment="1" applyProtection="1">
      <alignment horizontal="right" vertical="center" wrapText="1"/>
      <protection locked="0"/>
    </xf>
    <xf fontId="1" fillId="2" borderId="0" numFmtId="0" xfId="1" applyFont="1" applyFill="1" applyAlignment="1">
      <alignment horizontal="right"/>
    </xf>
    <xf fontId="0" fillId="0" borderId="0" numFmtId="0" xfId="0" applyAlignment="1" applyProtection="1">
      <alignment horizontal="right"/>
      <protection locked="0"/>
    </xf>
    <xf fontId="1" fillId="2" borderId="3" numFmtId="0" xfId="1" applyFont="1" applyFill="1" applyBorder="1"/>
    <xf fontId="0" fillId="0" borderId="3" numFmtId="22" xfId="0" applyNumberFormat="1" applyBorder="1" applyAlignment="1">
      <alignment horizontal="right"/>
    </xf>
    <xf fontId="0" fillId="0" borderId="3" numFmtId="0" xfId="0" applyBorder="1" applyAlignment="1">
      <alignment horizontal="right"/>
    </xf>
    <xf fontId="0" fillId="0" borderId="3" numFmtId="14" xfId="0" applyNumberFormat="1" applyBorder="1" applyAlignment="1" applyProtection="1">
      <alignment horizontal="right" vertical="center"/>
      <protection locked="0"/>
    </xf>
    <xf fontId="1" fillId="3" borderId="0" numFmtId="0" xfId="2" applyFont="1" applyFill="1" applyAlignment="1">
      <alignment horizontal="left" vertical="center"/>
    </xf>
    <xf fontId="1" fillId="3" borderId="0" numFmtId="0" xfId="2" applyFont="1" applyFill="1" applyAlignment="1">
      <alignment horizontal="right" vertical="center"/>
    </xf>
    <xf fontId="0" fillId="0" borderId="3" numFmtId="165" xfId="0" applyNumberFormat="1" applyBorder="1" applyAlignment="1">
      <alignment horizontal="right"/>
    </xf>
    <xf fontId="0" fillId="0" borderId="3" numFmtId="166" xfId="0" applyNumberFormat="1" applyBorder="1" applyAlignment="1" applyProtection="1">
      <alignment horizontal="right" vertical="center"/>
      <protection locked="0"/>
    </xf>
    <xf fontId="0" fillId="0" borderId="0" numFmtId="0" xfId="0" applyAlignment="1" applyProtection="1">
      <alignment horizontal="left" vertical="center" wrapText="1"/>
      <protection locked="0"/>
    </xf>
    <xf fontId="0" fillId="0" borderId="0" numFmtId="14" xfId="0" applyNumberFormat="1" applyAlignment="1" applyProtection="1">
      <alignment horizontal="right" vertical="center"/>
      <protection locked="0"/>
    </xf>
    <xf fontId="0" fillId="0" borderId="0" numFmtId="166" xfId="0" applyNumberFormat="1" applyAlignment="1" applyProtection="1">
      <alignment horizontal="right" vertical="center"/>
      <protection locked="0"/>
    </xf>
    <xf fontId="0" fillId="0" borderId="0" numFmtId="167" xfId="4" applyNumberFormat="1" applyAlignment="1" applyProtection="1">
      <alignment horizontal="right" vertical="center"/>
      <protection locked="0"/>
    </xf>
    <xf fontId="0" fillId="0" borderId="0" numFmtId="167" xfId="4" applyNumberFormat="1" applyAlignment="1">
      <alignment horizontal="right" vertical="center"/>
    </xf>
    <xf fontId="0" fillId="0" borderId="0" numFmtId="167" xfId="4" applyNumberFormat="1" applyAlignment="1" applyProtection="1">
      <alignment vertical="center"/>
      <protection locked="0"/>
    </xf>
    <xf fontId="2" fillId="4" borderId="7" numFmtId="0" xfId="3" applyFont="1" applyFill="1" applyBorder="1"/>
    <xf fontId="2" fillId="4" borderId="7" numFmtId="165" xfId="3" applyNumberFormat="1" applyFont="1" applyFill="1" applyBorder="1" applyAlignment="1">
      <alignment horizontal="right"/>
    </xf>
    <xf fontId="0" fillId="0" borderId="0" numFmtId="0" xfId="0" applyAlignment="1">
      <alignment horizontal="left" vertical="center"/>
    </xf>
    <xf fontId="0" fillId="0" borderId="0" numFmtId="14" xfId="0" applyNumberFormat="1" applyAlignment="1">
      <alignment horizontal="right" vertical="center"/>
    </xf>
    <xf fontId="0" fillId="0" borderId="0" numFmtId="166" xfId="0" applyNumberFormat="1" applyAlignment="1">
      <alignment horizontal="right" vertical="center"/>
    </xf>
    <xf fontId="0" fillId="0" borderId="0" numFmtId="167" xfId="4" applyNumberFormat="1"/>
    <xf fontId="0" fillId="0" borderId="0" numFmtId="0" xfId="0" applyAlignment="1" applyProtection="1">
      <alignment horizontal="center"/>
    </xf>
    <xf fontId="0" fillId="0" borderId="3" numFmtId="168" xfId="0" applyNumberFormat="1" applyBorder="1" applyAlignment="1" applyProtection="1">
      <alignment horizontal="right" vertical="center" wrapText="1"/>
      <protection locked="0"/>
    </xf>
    <xf fontId="0" fillId="0" borderId="3" numFmtId="168" xfId="0" applyNumberFormat="1" applyBorder="1" applyAlignment="1" applyProtection="1">
      <alignment horizontal="right" vertical="center"/>
      <protection locked="0"/>
    </xf>
    <xf fontId="5" fillId="6" borderId="8" numFmtId="0" xfId="0" applyFont="1" applyFill="1" applyBorder="1"/>
    <xf fontId="5" fillId="6" borderId="9" numFmtId="0" xfId="0" applyFont="1" applyFill="1" applyBorder="1" applyAlignment="1">
      <alignment horizontal="right"/>
    </xf>
    <xf fontId="5" fillId="6" borderId="10" numFmtId="0" xfId="0" applyFont="1" applyFill="1" applyBorder="1" applyAlignment="1">
      <alignment horizontal="right"/>
    </xf>
    <xf fontId="0" fillId="0" borderId="6" numFmtId="0" xfId="0" applyBorder="1"/>
    <xf fontId="0" fillId="0" borderId="4" numFmtId="165" xfId="0" applyNumberFormat="1" applyBorder="1" applyAlignment="1">
      <alignment horizontal="right"/>
    </xf>
    <xf fontId="6" fillId="4" borderId="11" numFmtId="0" xfId="3" applyFont="1" applyFill="1" applyBorder="1" applyAlignment="1">
      <alignment horizontal="right"/>
    </xf>
    <xf fontId="6" fillId="4" borderId="11" numFmtId="165" xfId="3" applyNumberFormat="1" applyFont="1" applyFill="1" applyBorder="1"/>
  </cellXfs>
  <cellStyles count="6">
    <cellStyle name="20% - Accent1" xfId="1" builtinId="30"/>
    <cellStyle name="60% - Accent1" xfId="2" builtinId="32"/>
    <cellStyle name="Accent1" xfId="3" builtinId="29"/>
    <cellStyle name="Comma" xfId="4" builtinId="3"/>
    <cellStyle name="Heading 2" xfId="5" builtinId="17"/>
    <cellStyle name="Normal" xfId="0" builtinId="0"/>
  </cellStyles>
  <dxfs count="44">
    <dxf>
      <font>
        <b val="0"/>
        <i val="0"/>
        <strike val="0"/>
        <u val="none"/>
        <vertAlign val="baseline"/>
        <sz val="11.000000"/>
        <color theme="1"/>
        <name val="Calibri"/>
        <scheme val="minor"/>
      </font>
      <alignment horizontal="left" indent="0" readingOrder="0" relativeIndent="0" shrinkToFit="0" textRotation="0" vertical="center" wrapText="1"/>
    </dxf>
    <dxf>
      <font>
        <b val="0"/>
        <i val="0"/>
        <strike val="0"/>
        <u val="none"/>
        <vertAlign val="baseline"/>
        <sz val="11.000000"/>
        <color theme="1"/>
        <name val="Calibri"/>
        <scheme val="minor"/>
      </font>
      <numFmt numFmtId="169" formatCode="dd/mm/yy"/>
      <alignment horizontal="right" indent="0" readingOrder="0" relativeIndent="0" shrinkToFit="0" textRotation="0" vertical="center" wrapText="0"/>
    </dxf>
    <dxf>
      <numFmt numFmtId="166" formatCode="[$]hh:mm;@"/>
      <alignment horizontal="right" indent="0" readingOrder="0" relativeIndent="0" shrinkToFit="0" textRotation="0" vertical="center" wrapText="0"/>
    </dxf>
    <dxf>
      <numFmt numFmtId="166" formatCode="[$]hh:mm;@"/>
      <alignment horizontal="right" indent="0" readingOrder="0" relativeIndent="0" shrinkToFit="0" textRotation="0" vertical="center" wrapText="0"/>
    </dxf>
    <dxf>
      <font>
        <b val="0"/>
        <i val="0"/>
        <strike val="0"/>
        <u val="none"/>
        <vertAlign val="baseline"/>
        <sz val="11.000000"/>
        <color theme="1"/>
        <name val="Calibri"/>
        <scheme val="minor"/>
      </font>
      <numFmt numFmtId="167" formatCode="_ * #,##0_ ;_ * \-#,##0_ ;_ * &quot;-&quot;??_ ;_ @_ "/>
    </dxf>
    <dxf>
      <font>
        <b val="0"/>
        <i val="0"/>
        <strike val="0"/>
        <u val="none"/>
        <vertAlign val="baseline"/>
        <sz val="11.000000"/>
        <color theme="1"/>
        <name val="Calibri"/>
        <scheme val="minor"/>
      </font>
      <numFmt numFmtId="167" formatCode="_ * #,##0_ ;_ * \-#,##0_ ;_ * &quot;-&quot;??_ ;_ @_ "/>
      <alignment horizontal="right" indent="0" readingOrder="0" relativeIndent="0" shrinkToFit="0" textRotation="0" vertical="center" wrapText="0"/>
    </dxf>
    <dxf>
      <font>
        <b val="0"/>
        <i val="0"/>
        <strike val="0"/>
        <u val="none"/>
        <vertAlign val="baseline"/>
        <sz val="11.000000"/>
        <color theme="1"/>
        <name val="Calibri"/>
        <scheme val="minor"/>
      </font>
      <numFmt numFmtId="167" formatCode="_ * #,##0_ ;_ * \-#,##0_ ;_ * &quot;-&quot;??_ ;_ @_ "/>
      <alignment horizontal="right" indent="0" readingOrder="0" relativeIndent="0" shrinkToFit="0" textRotation="0" vertical="center" wrapText="0"/>
    </dxf>
    <dxf>
      <font>
        <b val="0"/>
        <i val="0"/>
        <strike val="0"/>
        <u val="none"/>
        <vertAlign val="baseline"/>
        <sz val="11.000000"/>
        <color theme="1"/>
        <name val="Calibri"/>
        <scheme val="minor"/>
      </font>
      <numFmt numFmtId="167" formatCode="_ * #,##0_ ;_ * \-#,##0_ ;_ * &quot;-&quot;??_ ;_ @_ "/>
      <alignment horizontal="right" indent="0" readingOrder="0" relativeIndent="0" shrinkToFit="0" textRotation="0" vertical="center" wrapText="0"/>
    </dxf>
    <dxf>
      <font>
        <b val="0"/>
        <i val="0"/>
        <strike val="0"/>
        <u val="none"/>
        <vertAlign val="baseline"/>
        <sz val="11.000000"/>
        <color theme="1"/>
        <name val="Calibri"/>
        <scheme val="minor"/>
      </font>
      <alignment horizontal="left" indent="0" readingOrder="0" relativeIndent="0" shrinkToFit="0" textRotation="0" vertical="center" wrapText="1"/>
    </dxf>
    <dxf>
      <font>
        <b val="0"/>
        <i val="0"/>
        <strike val="0"/>
        <u val="none"/>
        <vertAlign val="baseline"/>
        <sz val="11.000000"/>
        <color theme="1"/>
        <name val="Calibri"/>
        <scheme val="minor"/>
      </font>
      <numFmt numFmtId="169" formatCode="dd/mm/yy"/>
      <alignment horizontal="right" indent="0" readingOrder="0" relativeIndent="0" shrinkToFit="0" textRotation="0" vertical="center" wrapText="0"/>
    </dxf>
    <dxf>
      <numFmt numFmtId="166" formatCode="[$]hh:mm;@"/>
      <alignment horizontal="right" indent="0" readingOrder="0" relativeIndent="0" shrinkToFit="0" textRotation="0" vertical="center" wrapText="0"/>
    </dxf>
    <dxf>
      <numFmt numFmtId="166" formatCode="[$]hh:mm;@"/>
      <alignment horizontal="right" indent="0" readingOrder="0" relativeIndent="0" shrinkToFit="0" textRotation="0" vertical="center" wrapText="0"/>
    </dxf>
    <dxf>
      <font>
        <b val="0"/>
        <i val="0"/>
        <strike val="0"/>
        <u val="none"/>
        <vertAlign val="baseline"/>
        <sz val="11.000000"/>
        <color theme="1"/>
        <name val="Calibri"/>
        <scheme val="minor"/>
      </font>
      <numFmt numFmtId="167" formatCode="_ * #,##0_ ;_ * \-#,##0_ ;_ * &quot;-&quot;??_ ;_ @_ "/>
    </dxf>
    <dxf>
      <font>
        <b val="0"/>
        <i val="0"/>
        <strike val="0"/>
        <u val="none"/>
        <vertAlign val="baseline"/>
        <sz val="11.000000"/>
        <color theme="1"/>
        <name val="Calibri"/>
        <scheme val="minor"/>
      </font>
      <numFmt numFmtId="167" formatCode="_ * #,##0_ ;_ * \-#,##0_ ;_ * &quot;-&quot;??_ ;_ @_ "/>
      <alignment horizontal="right" indent="0" readingOrder="0" relativeIndent="0" shrinkToFit="0" textRotation="0" vertical="center" wrapText="0"/>
    </dxf>
    <dxf>
      <font>
        <b val="0"/>
        <i val="0"/>
        <strike val="0"/>
        <u val="none"/>
        <vertAlign val="baseline"/>
        <sz val="11.000000"/>
        <color theme="1"/>
        <name val="Calibri"/>
        <scheme val="minor"/>
      </font>
      <numFmt numFmtId="167" formatCode="_ * #,##0_ ;_ * \-#,##0_ ;_ * &quot;-&quot;??_ ;_ @_ "/>
      <alignment horizontal="right" indent="0" readingOrder="0" relativeIndent="0" shrinkToFit="0" textRotation="0" vertical="center" wrapText="0"/>
    </dxf>
    <dxf>
      <font>
        <b val="0"/>
        <i val="0"/>
        <strike val="0"/>
        <u val="none"/>
        <vertAlign val="baseline"/>
        <sz val="11.000000"/>
        <color theme="1"/>
        <name val="Calibri"/>
        <scheme val="minor"/>
      </font>
      <numFmt numFmtId="167" formatCode="_ * #,##0_ ;_ * \-#,##0_ ;_ * &quot;-&quot;??_ ;_ @_ "/>
      <alignment horizontal="right" indent="0" readingOrder="0" relativeIndent="0" shrinkToFit="0" textRotation="0" vertical="center" wrapText="0"/>
    </dxf>
    <dxf>
      <font>
        <b val="0"/>
        <i val="0"/>
        <strike val="0"/>
        <u val="none"/>
        <vertAlign val="baseline"/>
        <sz val="11.000000"/>
        <color theme="1"/>
        <name val="Calibri"/>
        <scheme val="minor"/>
      </font>
      <alignment horizontal="left" indent="0" readingOrder="0" relativeIndent="0" shrinkToFit="0" textRotation="0" vertical="center" wrapText="1"/>
    </dxf>
    <dxf>
      <font>
        <b val="0"/>
        <i val="0"/>
        <strike val="0"/>
        <u val="none"/>
        <vertAlign val="baseline"/>
        <sz val="11.000000"/>
        <color theme="1"/>
        <name val="Calibri"/>
        <scheme val="minor"/>
      </font>
      <numFmt numFmtId="169" formatCode="dd/mm/yy"/>
      <alignment horizontal="right" indent="0" readingOrder="0" relativeIndent="0" shrinkToFit="0" textRotation="0" vertical="center" wrapText="0"/>
    </dxf>
    <dxf>
      <numFmt numFmtId="166" formatCode="[$]hh:mm;@"/>
      <alignment horizontal="right" indent="0" readingOrder="0" relativeIndent="0" shrinkToFit="0" textRotation="0" vertical="center" wrapText="0"/>
    </dxf>
    <dxf>
      <numFmt numFmtId="166" formatCode="[$]hh:mm;@"/>
      <alignment horizontal="right" indent="0" readingOrder="0" relativeIndent="0" shrinkToFit="0" textRotation="0" vertical="center" wrapText="0"/>
    </dxf>
    <dxf>
      <font>
        <b val="0"/>
        <i val="0"/>
        <strike val="0"/>
        <u val="none"/>
        <vertAlign val="baseline"/>
        <sz val="11.000000"/>
        <color theme="1"/>
        <name val="Calibri"/>
        <scheme val="minor"/>
      </font>
      <numFmt numFmtId="167" formatCode="_ * #,##0_ ;_ * \-#,##0_ ;_ * &quot;-&quot;??_ ;_ @_ "/>
    </dxf>
    <dxf>
      <font>
        <b val="0"/>
        <i val="0"/>
        <strike val="0"/>
        <u val="none"/>
        <vertAlign val="baseline"/>
        <sz val="11.000000"/>
        <color theme="1"/>
        <name val="Calibri"/>
        <scheme val="minor"/>
      </font>
      <numFmt numFmtId="167" formatCode="_ * #,##0_ ;_ * \-#,##0_ ;_ * &quot;-&quot;??_ ;_ @_ "/>
      <alignment horizontal="right" indent="0" readingOrder="0" relativeIndent="0" shrinkToFit="0" textRotation="0" vertical="center" wrapText="0"/>
    </dxf>
    <dxf>
      <font>
        <b val="0"/>
        <i val="0"/>
        <strike val="0"/>
        <u val="none"/>
        <vertAlign val="baseline"/>
        <sz val="11.000000"/>
        <color theme="1"/>
        <name val="Calibri"/>
        <scheme val="minor"/>
      </font>
      <numFmt numFmtId="167" formatCode="_ * #,##0_ ;_ * \-#,##0_ ;_ * &quot;-&quot;??_ ;_ @_ "/>
      <alignment horizontal="right" indent="0" readingOrder="0" relativeIndent="0" shrinkToFit="0" textRotation="0" vertical="center" wrapText="0"/>
    </dxf>
    <dxf>
      <font>
        <b val="0"/>
        <i val="0"/>
        <strike val="0"/>
        <u val="none"/>
        <vertAlign val="baseline"/>
        <sz val="11.000000"/>
        <color theme="1"/>
        <name val="Calibri"/>
        <scheme val="minor"/>
      </font>
      <numFmt numFmtId="167" formatCode="_ * #,##0_ ;_ * \-#,##0_ ;_ * &quot;-&quot;??_ ;_ @_ "/>
      <alignment horizontal="right" indent="0" readingOrder="0" relativeIndent="0" shrinkToFit="0" textRotation="0" vertical="center" wrapText="0"/>
    </dxf>
    <dxf>
      <font>
        <b val="0"/>
        <i val="0"/>
        <strike val="0"/>
        <u val="none"/>
        <vertAlign val="baseline"/>
        <sz val="11.000000"/>
        <color theme="1"/>
        <name val="Calibri"/>
        <scheme val="minor"/>
      </font>
      <alignment horizontal="left" indent="0" readingOrder="0" relativeIndent="0" shrinkToFit="0" textRotation="0" vertical="center" wrapText="1"/>
    </dxf>
    <dxf>
      <font>
        <b val="0"/>
        <i val="0"/>
        <strike val="0"/>
        <u val="none"/>
        <vertAlign val="baseline"/>
        <sz val="11.000000"/>
        <color theme="1"/>
        <name val="Calibri"/>
        <scheme val="minor"/>
      </font>
      <numFmt numFmtId="169" formatCode="dd/mm/yy"/>
      <alignment horizontal="right" indent="0" readingOrder="0" relativeIndent="0" shrinkToFit="0" textRotation="0" vertical="center" wrapText="0"/>
    </dxf>
    <dxf>
      <numFmt numFmtId="166" formatCode="[$]hh:mm;@"/>
      <alignment horizontal="right" indent="0" readingOrder="0" relativeIndent="0" shrinkToFit="0" textRotation="0" vertical="center" wrapText="0"/>
    </dxf>
    <dxf>
      <numFmt numFmtId="166" formatCode="[$]hh:mm;@"/>
      <alignment horizontal="right" indent="0" readingOrder="0" relativeIndent="0" shrinkToFit="0" textRotation="0" vertical="center" wrapText="0"/>
    </dxf>
    <dxf>
      <font>
        <b val="0"/>
        <i val="0"/>
        <strike val="0"/>
        <u val="none"/>
        <vertAlign val="baseline"/>
        <sz val="11.000000"/>
        <color theme="1"/>
        <name val="Calibri"/>
        <scheme val="minor"/>
      </font>
      <numFmt numFmtId="167" formatCode="_ * #,##0_ ;_ * \-#,##0_ ;_ * &quot;-&quot;??_ ;_ @_ "/>
    </dxf>
    <dxf>
      <font>
        <b val="0"/>
        <i val="0"/>
        <strike val="0"/>
        <u val="none"/>
        <vertAlign val="baseline"/>
        <sz val="11.000000"/>
        <color theme="1"/>
        <name val="Calibri"/>
        <scheme val="minor"/>
      </font>
      <numFmt numFmtId="167" formatCode="_ * #,##0_ ;_ * \-#,##0_ ;_ * &quot;-&quot;??_ ;_ @_ "/>
      <alignment horizontal="right" indent="0" readingOrder="0" relativeIndent="0" shrinkToFit="0" textRotation="0" vertical="center" wrapText="0"/>
    </dxf>
    <dxf>
      <font>
        <b val="0"/>
        <i val="0"/>
        <strike val="0"/>
        <u val="none"/>
        <vertAlign val="baseline"/>
        <sz val="11.000000"/>
        <color theme="1"/>
        <name val="Calibri"/>
        <scheme val="minor"/>
      </font>
      <numFmt numFmtId="167" formatCode="_ * #,##0_ ;_ * \-#,##0_ ;_ * &quot;-&quot;??_ ;_ @_ "/>
      <alignment horizontal="right" indent="0" readingOrder="0" relativeIndent="0" shrinkToFit="0" textRotation="0" vertical="center" wrapText="0"/>
    </dxf>
    <dxf>
      <font>
        <b val="0"/>
        <i val="0"/>
        <strike val="0"/>
        <u val="none"/>
        <vertAlign val="baseline"/>
        <sz val="11.000000"/>
        <color theme="1"/>
        <name val="Calibri"/>
        <scheme val="minor"/>
      </font>
      <numFmt numFmtId="167" formatCode="_ * #,##0_ ;_ * \-#,##0_ ;_ * &quot;-&quot;??_ ;_ @_ "/>
      <alignment horizontal="right" indent="0" readingOrder="0" relativeIndent="0" shrinkToFit="0" textRotation="0" vertical="center" wrapText="0"/>
    </dxf>
    <dxf>
      <font>
        <b val="0"/>
        <i val="0"/>
        <strike val="0"/>
        <u val="none"/>
        <vertAlign val="baseline"/>
        <sz val="11.000000"/>
        <color theme="1"/>
        <name val="Calibri"/>
        <scheme val="minor"/>
      </font>
      <alignment horizontal="left" indent="0" readingOrder="0" relativeIndent="0" shrinkToFit="0" textRotation="0" vertical="center" wrapText="1"/>
    </dxf>
    <dxf>
      <font>
        <b val="0"/>
        <i val="0"/>
        <strike val="0"/>
        <u val="none"/>
        <vertAlign val="baseline"/>
        <sz val="11.000000"/>
        <color theme="1"/>
        <name val="Calibri"/>
        <scheme val="minor"/>
      </font>
      <numFmt numFmtId="169" formatCode="dd/mm/yy"/>
      <alignment horizontal="right" indent="0" readingOrder="0" relativeIndent="0" shrinkToFit="0" textRotation="0" vertical="center" wrapText="0"/>
    </dxf>
    <dxf>
      <numFmt numFmtId="166" formatCode="[$]hh:mm;@"/>
      <alignment horizontal="right" indent="0" readingOrder="0" relativeIndent="0" shrinkToFit="0" textRotation="0" vertical="center" wrapText="0"/>
    </dxf>
    <dxf>
      <numFmt numFmtId="166" formatCode="[$]hh:mm;@"/>
      <alignment horizontal="right" indent="0" readingOrder="0" relativeIndent="0" shrinkToFit="0" textRotation="0" vertical="center" wrapText="0"/>
    </dxf>
    <dxf>
      <font>
        <b val="0"/>
        <i val="0"/>
        <strike val="0"/>
        <u val="none"/>
        <vertAlign val="baseline"/>
        <sz val="11.000000"/>
        <color theme="1"/>
        <name val="Calibri"/>
        <scheme val="minor"/>
      </font>
      <numFmt numFmtId="167" formatCode="_ * #,##0_ ;_ * \-#,##0_ ;_ * &quot;-&quot;??_ ;_ @_ "/>
    </dxf>
    <dxf>
      <font>
        <b val="0"/>
        <i val="0"/>
        <strike val="0"/>
        <u val="none"/>
        <vertAlign val="baseline"/>
        <sz val="11.000000"/>
        <color theme="1"/>
        <name val="Calibri"/>
        <scheme val="minor"/>
      </font>
      <numFmt numFmtId="167" formatCode="_ * #,##0_ ;_ * \-#,##0_ ;_ * &quot;-&quot;??_ ;_ @_ "/>
      <alignment horizontal="right" indent="0" readingOrder="0" relativeIndent="0" shrinkToFit="0" textRotation="0" vertical="center" wrapText="0"/>
    </dxf>
    <dxf>
      <font>
        <b val="0"/>
        <i val="0"/>
        <strike val="0"/>
        <u val="none"/>
        <vertAlign val="baseline"/>
        <sz val="11.000000"/>
        <color theme="1"/>
        <name val="Calibri"/>
        <scheme val="minor"/>
      </font>
      <numFmt numFmtId="167" formatCode="_ * #,##0_ ;_ * \-#,##0_ ;_ * &quot;-&quot;??_ ;_ @_ "/>
      <alignment horizontal="right" indent="0" readingOrder="0" relativeIndent="0" shrinkToFit="0" textRotation="0" vertical="center" wrapText="0"/>
    </dxf>
    <dxf>
      <font>
        <b val="0"/>
        <i val="0"/>
        <strike val="0"/>
        <u val="none"/>
        <vertAlign val="baseline"/>
        <sz val="11.000000"/>
        <color theme="1"/>
        <name val="Calibri"/>
        <scheme val="minor"/>
      </font>
      <numFmt numFmtId="167" formatCode="_ * #,##0_ ;_ * \-#,##0_ ;_ * &quot;-&quot;??_ ;_ @_ "/>
      <alignment horizontal="right" indent="0" readingOrder="0" relativeIndent="0" shrinkToFit="0" textRotation="0" vertical="center" wrapText="0"/>
    </dxf>
    <dxf>
      <border>
        <left style="none"/>
        <right style="thin">
          <color rgb="FFCCCCCC"/>
        </right>
        <top style="thin">
          <color rgb="FFCCCCCC"/>
        </top>
        <bottom style="thin">
          <color rgb="FFCCCCCC"/>
        </bottom>
        <diagonal style="none"/>
      </border>
    </dxf>
    <dxf>
      <numFmt numFmtId="165" formatCode="&quot;€&quot;\ #,##0.00"/>
      <alignment horizontal="right" indent="0" readingOrder="0" relativeIndent="0" shrinkToFit="0" textRotation="0" vertical="bottom" wrapText="0"/>
      <border>
        <left style="thin">
          <color rgb="FFCCCCCC"/>
        </left>
        <right style="thin">
          <color rgb="FFCCCCCC"/>
        </right>
        <top style="thin">
          <color rgb="FFCCCCCC"/>
        </top>
        <bottom style="thin">
          <color rgb="FFCCCCCC"/>
        </bottom>
        <diagonal style="none"/>
      </border>
    </dxf>
    <dxf>
      <numFmt numFmtId="165" formatCode="&quot;€&quot;\ #,##0.00"/>
      <alignment horizontal="right" indent="0" readingOrder="0" relativeIndent="0" shrinkToFit="0" textRotation="0" vertical="bottom" wrapText="0"/>
      <border>
        <left style="thin">
          <color rgb="FFCCCCCC"/>
        </left>
        <right style="thin">
          <color rgb="FFCCCCCC"/>
        </right>
        <top style="thin">
          <color rgb="FFCCCCCC"/>
        </top>
        <bottom style="thin">
          <color rgb="FFCCCCCC"/>
        </bottom>
        <diagonal style="none"/>
      </border>
    </dxf>
    <dxf>
      <numFmt numFmtId="170" formatCode="#,##0.00\ [$€-C07]"/>
      <alignment horizontal="right" indent="0" readingOrder="0" relativeIndent="0" shrinkToFit="0" textRotation="0" vertical="bottom" wrapText="0"/>
      <border>
        <left style="thin">
          <color rgb="FFCCCCCC"/>
        </left>
        <right style="none"/>
        <top style="thin">
          <color rgb="FFCCCCCC"/>
        </top>
        <bottom style="thin">
          <color rgb="FFCCCCCC"/>
        </bottom>
        <diagonal style="none"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 Id="rId1" Type="http://schemas.openxmlformats.org/officeDocument/2006/relationships/worksheet" Target="worksheets/sheet1.xml"/><Relationship  Id="rId10" Type="http://schemas.openxmlformats.org/officeDocument/2006/relationships/styles" Target="styles.xml"/><Relationship  Id="rId2" Type="http://schemas.openxmlformats.org/officeDocument/2006/relationships/worksheet" Target="worksheets/sheet2.xml"/><Relationship  Id="rId3" Type="http://schemas.openxmlformats.org/officeDocument/2006/relationships/worksheet" Target="worksheets/sheet3.xml"/><Relationship  Id="rId4" Type="http://schemas.openxmlformats.org/officeDocument/2006/relationships/worksheet" Target="worksheets/sheet4.xml"/><Relationship  Id="rId5" Type="http://schemas.openxmlformats.org/officeDocument/2006/relationships/worksheet" Target="worksheets/sheet5.xml"/><Relationship  Id="rId6" Type="http://schemas.openxmlformats.org/officeDocument/2006/relationships/worksheet" Target="worksheets/sheet6.xml"/><Relationship  Id="rId7" Type="http://schemas.openxmlformats.org/officeDocument/2006/relationships/worksheet" Target="worksheets/sheet7.xml"/><Relationship  Id="rId8" Type="http://schemas.openxmlformats.org/officeDocument/2006/relationships/theme" Target="theme/theme1.xml"/><Relationship 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displayName="Table1" ref="D13:K54">
  <autoFilter ref="D13:K54"/>
  <tableColumns count="8">
    <tableColumn id="1" name="Reisewegbeschreibung" dataDxfId="0"/>
    <tableColumn id="2" name="Datum" dataDxfId="1"/>
    <tableColumn id="3" name="Abfahrtszeit" dataDxfId="2"/>
    <tableColumn id="4" name="Ankunftszeit" dataDxfId="3"/>
    <tableColumn id="5" name="km-Stand Abfahrt" dataDxfId="4"/>
    <tableColumn id="6" name="km-Stand Ankunft" dataDxfId="5"/>
    <tableColumn id="7" name="gefahrene km" dataDxfId="6"/>
    <tableColumn id="8" name="Anz. Mitreisende" dataDxfId="7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displayName="Table13456" ref="D13:K54">
  <autoFilter ref="D13:K54"/>
  <tableColumns count="8">
    <tableColumn id="1" name="Reisewegbeschreibung" dataDxfId="8"/>
    <tableColumn id="2" name="Datum" dataDxfId="9"/>
    <tableColumn id="3" name="Abfahrtszeit" dataDxfId="10"/>
    <tableColumn id="4" name="Ankunftszeit" dataDxfId="11"/>
    <tableColumn id="5" name="km-Stand Abfahrt" dataDxfId="12"/>
    <tableColumn id="6" name="km-Stand Ankunft" dataDxfId="13"/>
    <tableColumn id="7" name="gefahrene km" dataDxfId="14"/>
    <tableColumn id="8" name="Anz. Mitreisende" dataDxfId="15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displayName="Table1345" ref="D13:K54">
  <autoFilter ref="D13:K54"/>
  <tableColumns count="8">
    <tableColumn id="1" name="Reisewegbeschreibung" dataDxfId="16"/>
    <tableColumn id="2" name="Datum" dataDxfId="17"/>
    <tableColumn id="3" name="Abfahrtszeit" dataDxfId="18"/>
    <tableColumn id="4" name="Ankunftszeit" dataDxfId="19"/>
    <tableColumn id="5" name="km-Stand Abfahrt" dataDxfId="20"/>
    <tableColumn id="6" name="km-Stand Ankunft" dataDxfId="21"/>
    <tableColumn id="7" name="gefahrene km" dataDxfId="22"/>
    <tableColumn id="8" name="Anz. Mitreisende" dataDxfId="23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displayName="Table134" ref="D13:K54">
  <autoFilter ref="D13:K54"/>
  <tableColumns count="8">
    <tableColumn id="1" name="Reisewegbeschreibung" dataDxfId="24"/>
    <tableColumn id="2" name="Datum" dataDxfId="25"/>
    <tableColumn id="3" name="Abfahrtszeit" dataDxfId="26"/>
    <tableColumn id="4" name="Ankunftszeit" dataDxfId="27"/>
    <tableColumn id="5" name="km-Stand Abfahrt" dataDxfId="28"/>
    <tableColumn id="6" name="km-Stand Ankunft" dataDxfId="29"/>
    <tableColumn id="7" name="gefahrene km" dataDxfId="30"/>
    <tableColumn id="8" name="Anz. Mitreisende" dataDxfId="31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displayName="Table13" ref="D13:K54">
  <autoFilter ref="D13:K54"/>
  <tableColumns count="8">
    <tableColumn id="1" name="Reisewegbeschreibung" dataDxfId="32"/>
    <tableColumn id="2" name="Datum" dataDxfId="33"/>
    <tableColumn id="3" name="Abfahrtszeit" dataDxfId="34"/>
    <tableColumn id="4" name="Ankunftszeit" dataDxfId="35"/>
    <tableColumn id="5" name="km-Stand Abfahrt" dataDxfId="36"/>
    <tableColumn id="6" name="km-Stand Ankunft" dataDxfId="37"/>
    <tableColumn id="7" name="gefahrene km" dataDxfId="38"/>
    <tableColumn id="8" name="Anz. Mitreisende" dataDxfId="39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displayName="Table6" ref="A2:D7">
  <autoFilter ref="A2:D7"/>
  <tableColumns count="4">
    <tableColumn id="1" name="Reise" dataDxfId="40"/>
    <tableColumn id="2" name="Kilometergeld gesamt" dataDxfId="41"/>
    <tableColumn id="3" name="Taggeld gesamt" dataDxfId="42"/>
    <tableColumn id="4" name="Summe Reise" dataDxfId="43"/>
  </tableColumns>
  <tableStyleInfo name="TableStyleMedium16" showFirstColumn="0" showLastColumn="0" showRowStripes="1" showColumnStripes="0"/>
</table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_rels/sheet2.xml.rels><?xml version="1.0" encoding="UTF-8" standalone="yes"?><Relationships xmlns="http://schemas.openxmlformats.org/package/2006/relationships"><Relationship  Id="rId1" Type="http://schemas.openxmlformats.org/officeDocument/2006/relationships/table" Target="../tables/table1.xml"/></Relationships>
</file>

<file path=xl/worksheets/_rels/sheet3.xml.rels><?xml version="1.0" encoding="UTF-8" standalone="yes"?><Relationships xmlns="http://schemas.openxmlformats.org/package/2006/relationships"><Relationship  Id="rId1" Type="http://schemas.openxmlformats.org/officeDocument/2006/relationships/table" Target="../tables/table2.xml"/></Relationships>
</file>

<file path=xl/worksheets/_rels/sheet4.xml.rels><?xml version="1.0" encoding="UTF-8" standalone="yes"?><Relationships xmlns="http://schemas.openxmlformats.org/package/2006/relationships"><Relationship  Id="rId1" Type="http://schemas.openxmlformats.org/officeDocument/2006/relationships/table" Target="../tables/table3.xml"/></Relationships>
</file>

<file path=xl/worksheets/_rels/sheet5.xml.rels><?xml version="1.0" encoding="UTF-8" standalone="yes"?><Relationships xmlns="http://schemas.openxmlformats.org/package/2006/relationships"><Relationship  Id="rId1" Type="http://schemas.openxmlformats.org/officeDocument/2006/relationships/table" Target="../tables/table4.xml"/></Relationships>
</file>

<file path=xl/worksheets/_rels/sheet6.xml.rels><?xml version="1.0" encoding="UTF-8" standalone="yes"?><Relationships xmlns="http://schemas.openxmlformats.org/package/2006/relationships"><Relationship  Id="rId1" Type="http://schemas.openxmlformats.org/officeDocument/2006/relationships/table" Target="../tables/table5.xml"/></Relationships>
</file>

<file path=xl/worksheets/_rels/sheet7.xml.rels><?xml version="1.0" encoding="UTF-8" standalone="yes"?><Relationships xmlns="http://schemas.openxmlformats.org/package/2006/relationships"><Relationship  Id="rId1" Type="http://schemas.openxmlformats.org/officeDocument/2006/relationships/table" Target="../tables/table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showGridLines="0" zoomScale="129" workbookViewId="0">
      <selection activeCell="E20" activeCellId="0" sqref="E20"/>
    </sheetView>
  </sheetViews>
  <sheetFormatPr defaultColWidth="8.85546875" defaultRowHeight="14.25"/>
  <cols>
    <col bestFit="1" customWidth="1" min="1" max="1" width="25.57421875"/>
    <col customWidth="1" min="2" max="2" width="6.140625"/>
    <col customWidth="1" min="3" max="3" width="42.7109375"/>
  </cols>
  <sheetData>
    <row r="1" ht="16.5">
      <c r="A1" s="1" t="s">
        <v>0</v>
      </c>
      <c r="B1" s="1" t="s">
        <v>1</v>
      </c>
      <c r="C1" s="1" t="s">
        <v>2</v>
      </c>
    </row>
    <row r="2" ht="15.75">
      <c r="A2" s="2" t="s">
        <v>3</v>
      </c>
      <c r="B2" s="2">
        <v>0.5</v>
      </c>
      <c r="C2" s="2" t="s">
        <v>4</v>
      </c>
    </row>
    <row r="3">
      <c r="A3" s="2" t="s">
        <v>5</v>
      </c>
      <c r="B3" s="2">
        <v>0.14999999999999999</v>
      </c>
      <c r="C3" s="2" t="s">
        <v>6</v>
      </c>
    </row>
    <row r="4">
      <c r="A4" s="2" t="s">
        <v>7</v>
      </c>
      <c r="B4" s="2">
        <v>30</v>
      </c>
      <c r="C4" s="2" t="s">
        <v>8</v>
      </c>
    </row>
    <row r="5">
      <c r="A5" s="2" t="s">
        <v>9</v>
      </c>
      <c r="B5" s="2">
        <v>15</v>
      </c>
      <c r="C5" s="2" t="s">
        <v>10</v>
      </c>
    </row>
  </sheetData>
  <sheetProtection autoFilter="1" deleteColumns="1" deleteRows="1" formatCells="1" formatColumns="1" formatRows="1" insertColumns="1" insertHyperlinks="1" insertRows="1" objects="0" pivotTables="1" scenarios="0" selectLockedCells="0" selectUnlockedCells="0" sheet="1" sort="1"/>
  <printOptions headings="0" gridLines="0"/>
  <pageMargins left="0.75" right="0.75" top="1" bottom="1" header="0.5" footer="0.5"/>
  <pageSetup paperSize="9" scale="100" fitToWidth="1" fitToHeight="1" pageOrder="downThenOver" orientation="landscape" usePrinterDefaults="1" blackAndWhite="0" draft="0" cellComments="none" useFirstPageNumber="0" errors="displayed" horizontalDpi="0" verticalDpi="0" copies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showGridLines="0" zoomScale="100" workbookViewId="0">
      <selection activeCell="B16" activeCellId="0" sqref="B16"/>
    </sheetView>
  </sheetViews>
  <sheetFormatPr defaultColWidth="8.85546875" defaultRowHeight="14.25"/>
  <cols>
    <col bestFit="1" customWidth="1" min="1" max="1" width="20.421875"/>
    <col customWidth="1" min="2" max="2" width="21.7109375"/>
    <col customWidth="1" min="3" max="3" width="5"/>
    <col customWidth="1" min="4" max="4" width="51.28515625"/>
    <col customWidth="1" min="5" max="5" style="3" width="21.42578125"/>
    <col customWidth="1" min="6" max="7" style="3" width="15.140625"/>
    <col customWidth="1" min="8" max="8" width="16.85546875"/>
    <col customWidth="1" min="9" max="9" width="17.140625"/>
    <col customWidth="1" min="10" max="10" width="15.140625"/>
    <col customWidth="1" min="11" max="11" width="16.140625"/>
    <col customWidth="1" min="12" max="12" width="5"/>
    <col bestFit="1" customWidth="1" min="13" max="13" width="28.42578125"/>
    <col bestFit="1" customWidth="1" min="14" max="14" width="19.7109375"/>
  </cols>
  <sheetData>
    <row r="1" ht="23.25">
      <c r="A1" s="4" t="s">
        <v>11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ht="17.25">
      <c r="A2" s="5" t="s">
        <v>12</v>
      </c>
      <c r="B2" s="5"/>
      <c r="C2" s="5"/>
      <c r="D2" s="5"/>
      <c r="E2" s="5"/>
      <c r="F2"/>
      <c r="G2"/>
    </row>
    <row r="3" ht="16.5">
      <c r="A3" s="6" t="s">
        <v>13</v>
      </c>
      <c r="B3" s="7"/>
      <c r="C3" s="7"/>
      <c r="D3" s="8"/>
      <c r="E3" s="9" t="b">
        <v>1</v>
      </c>
      <c r="F3"/>
      <c r="G3"/>
    </row>
    <row r="4" ht="16.5">
      <c r="A4" s="6" t="s">
        <v>14</v>
      </c>
      <c r="B4" s="7"/>
      <c r="C4" s="7"/>
      <c r="D4" s="8"/>
      <c r="E4" s="9" t="b">
        <v>1</v>
      </c>
      <c r="F4"/>
      <c r="G4"/>
    </row>
    <row r="5" ht="16.5">
      <c r="A5" s="6" t="s">
        <v>15</v>
      </c>
      <c r="B5" s="7"/>
      <c r="C5" s="7"/>
      <c r="D5" s="8"/>
      <c r="E5" s="10">
        <v>0</v>
      </c>
      <c r="F5"/>
      <c r="G5"/>
    </row>
    <row r="6" ht="16.5">
      <c r="E6"/>
      <c r="F6"/>
      <c r="G6"/>
    </row>
    <row r="7">
      <c r="A7" s="11"/>
      <c r="B7" s="11"/>
      <c r="C7" s="11"/>
      <c r="D7" s="11"/>
      <c r="E7"/>
      <c r="F7"/>
      <c r="G7"/>
    </row>
    <row r="9" ht="17.25">
      <c r="A9" s="12" t="s">
        <v>16</v>
      </c>
      <c r="B9" s="12"/>
      <c r="D9" s="12" t="s">
        <v>17</v>
      </c>
      <c r="E9" s="12"/>
      <c r="F9" s="12"/>
      <c r="G9" s="12"/>
      <c r="H9" s="12"/>
      <c r="I9" s="12"/>
      <c r="J9" s="12"/>
      <c r="K9" s="12"/>
      <c r="M9" s="12" t="s">
        <v>18</v>
      </c>
      <c r="N9" s="12"/>
    </row>
    <row r="10" ht="16.5">
      <c r="A10" s="13" t="s">
        <v>19</v>
      </c>
      <c r="B10" s="14"/>
      <c r="D10" s="15" t="s">
        <v>20</v>
      </c>
      <c r="E10" s="16"/>
      <c r="M10" s="17" t="s">
        <v>21</v>
      </c>
      <c r="N10" s="18">
        <f>$B$13+$B$14</f>
        <v>0</v>
      </c>
    </row>
    <row r="11" ht="16.5">
      <c r="A11" s="13" t="s">
        <v>22</v>
      </c>
      <c r="B11" s="14"/>
      <c r="D11" s="15" t="s">
        <v>23</v>
      </c>
      <c r="E11" s="16"/>
      <c r="M11" s="17" t="s">
        <v>24</v>
      </c>
      <c r="N11" s="18">
        <f>$B$15+$B$16</f>
        <v>0</v>
      </c>
    </row>
    <row r="12" ht="16.5">
      <c r="A12" s="13" t="s">
        <v>25</v>
      </c>
      <c r="B12" s="14"/>
      <c r="D12" s="15"/>
      <c r="E12"/>
      <c r="F12"/>
      <c r="G12"/>
      <c r="M12" s="17" t="s">
        <v>26</v>
      </c>
      <c r="N12" s="19">
        <f>IF(OR($N$11="",$N$10="",$N$11&lt;=$N$10),0,INT((ROUND(($N$11-$N$10)*1440,0)+59)/60))</f>
        <v>0</v>
      </c>
    </row>
    <row r="13" ht="16.5">
      <c r="A13" s="13" t="s">
        <v>27</v>
      </c>
      <c r="B13" s="20"/>
      <c r="D13" s="21" t="s">
        <v>28</v>
      </c>
      <c r="E13" s="22" t="s">
        <v>29</v>
      </c>
      <c r="F13" s="22" t="s">
        <v>30</v>
      </c>
      <c r="G13" s="22" t="s">
        <v>31</v>
      </c>
      <c r="H13" s="22" t="s">
        <v>32</v>
      </c>
      <c r="I13" s="22" t="s">
        <v>33</v>
      </c>
      <c r="J13" s="22" t="s">
        <v>34</v>
      </c>
      <c r="K13" s="22" t="s">
        <v>35</v>
      </c>
      <c r="M13" s="17" t="s">
        <v>36</v>
      </c>
      <c r="N13" s="23">
        <f>IF(OR(N12="",N12&lt;=0),0,
   INT($N$12/24)*Meta!$B$4 +
   IF(MOD($N$12,24)&lt;=3,0,
      IF(MOD($N$12,24)&lt;=11, MOD($N$12,24)*(Meta!$B$4/12), Meta!$B$4)
   )
)</f>
        <v>0</v>
      </c>
    </row>
    <row r="14" ht="16.5">
      <c r="A14" s="13" t="s">
        <v>30</v>
      </c>
      <c r="B14" s="24"/>
      <c r="D14" s="25"/>
      <c r="E14" s="26"/>
      <c r="F14" s="27"/>
      <c r="G14" s="27"/>
      <c r="H14" s="28"/>
      <c r="I14" s="28"/>
      <c r="J14" s="29">
        <f t="shared" ref="J14:J54" si="0">IF(OR(H14="",H14&lt;=0),0,IF(OR(I14="",I14&lt;=0),0,I14-H14))</f>
        <v>0</v>
      </c>
      <c r="K14" s="28">
        <v>0</v>
      </c>
      <c r="M14" s="17" t="s">
        <v>37</v>
      </c>
      <c r="N14" s="3" t="b">
        <f>AND(E3,E4)</f>
        <v>1</v>
      </c>
    </row>
    <row r="15" ht="16.5">
      <c r="A15" s="13" t="s">
        <v>38</v>
      </c>
      <c r="B15" s="20"/>
      <c r="D15" s="25"/>
      <c r="E15" s="26"/>
      <c r="F15" s="27"/>
      <c r="G15" s="27"/>
      <c r="H15" s="30"/>
      <c r="I15" s="28"/>
      <c r="J15" s="29">
        <f t="shared" si="0"/>
        <v>0</v>
      </c>
      <c r="K15" s="28">
        <v>0</v>
      </c>
      <c r="M15" s="17" t="s">
        <v>39</v>
      </c>
      <c r="N15" s="3" t="b">
        <f>OR(E5,E6)</f>
        <v>0</v>
      </c>
    </row>
    <row r="16" ht="16.5">
      <c r="A16" s="13" t="s">
        <v>40</v>
      </c>
      <c r="B16" s="24"/>
      <c r="D16" s="25"/>
      <c r="E16" s="26"/>
      <c r="F16" s="27"/>
      <c r="G16" s="27"/>
      <c r="H16" s="30"/>
      <c r="I16" s="28"/>
      <c r="J16" s="29">
        <f t="shared" si="0"/>
        <v>0</v>
      </c>
      <c r="K16" s="28">
        <v>0</v>
      </c>
      <c r="M16" s="17" t="s">
        <v>41</v>
      </c>
      <c r="N16" s="23">
        <f>MAX(0,N13-IF(N15,Meta!$B$5*$E$5,0))</f>
        <v>0</v>
      </c>
    </row>
    <row r="17" ht="16.5">
      <c r="D17" s="25"/>
      <c r="E17" s="26"/>
      <c r="F17" s="27"/>
      <c r="G17" s="27"/>
      <c r="H17" s="30"/>
      <c r="I17" s="28"/>
      <c r="J17" s="29">
        <f t="shared" si="0"/>
        <v>0</v>
      </c>
      <c r="K17" s="28">
        <v>0</v>
      </c>
      <c r="M17" s="17" t="s">
        <v>42</v>
      </c>
      <c r="N17" s="23">
        <f>SUM(J14:J54)*Meta!$B$2</f>
        <v>0</v>
      </c>
    </row>
    <row r="18" ht="16.5">
      <c r="D18" s="25"/>
      <c r="E18" s="26"/>
      <c r="F18" s="27"/>
      <c r="G18" s="27"/>
      <c r="H18" s="30"/>
      <c r="I18" s="28"/>
      <c r="J18" s="29">
        <f t="shared" si="0"/>
        <v>0</v>
      </c>
      <c r="K18" s="28">
        <v>0</v>
      </c>
      <c r="M18" s="17" t="s">
        <v>43</v>
      </c>
      <c r="N18" s="23">
        <f>SUM(J14:J54*K14:K54)*Meta!$B$3</f>
        <v>0</v>
      </c>
    </row>
    <row r="19" ht="16.5">
      <c r="D19" s="25"/>
      <c r="E19" s="26"/>
      <c r="F19" s="27"/>
      <c r="G19" s="27"/>
      <c r="H19" s="30"/>
      <c r="I19" s="28"/>
      <c r="J19" s="29">
        <f t="shared" si="0"/>
        <v>0</v>
      </c>
      <c r="K19" s="28">
        <v>0</v>
      </c>
      <c r="M19" s="17" t="s">
        <v>44</v>
      </c>
      <c r="N19" s="23">
        <f>N17+N18</f>
        <v>0</v>
      </c>
    </row>
    <row r="20" ht="16.5">
      <c r="D20" s="25"/>
      <c r="E20" s="26"/>
      <c r="F20" s="27"/>
      <c r="G20" s="27"/>
      <c r="H20" s="30"/>
      <c r="I20" s="28"/>
      <c r="J20" s="29">
        <f t="shared" si="0"/>
        <v>0</v>
      </c>
      <c r="K20" s="28">
        <v>0</v>
      </c>
      <c r="M20" s="31" t="s">
        <v>45</v>
      </c>
      <c r="N20" s="32">
        <f>IF(N14,SUM($N$19,$N$16),N19)</f>
        <v>0</v>
      </c>
    </row>
    <row r="21" ht="15.75">
      <c r="D21" s="25"/>
      <c r="E21" s="26"/>
      <c r="F21" s="27"/>
      <c r="G21" s="27"/>
      <c r="H21" s="30"/>
      <c r="I21" s="28"/>
      <c r="J21" s="29">
        <f t="shared" si="0"/>
        <v>0</v>
      </c>
      <c r="K21" s="28">
        <v>0</v>
      </c>
    </row>
    <row r="22">
      <c r="D22" s="25"/>
      <c r="E22" s="26"/>
      <c r="F22" s="27"/>
      <c r="G22" s="27"/>
      <c r="H22" s="30"/>
      <c r="I22" s="28"/>
      <c r="J22" s="29">
        <f t="shared" si="0"/>
        <v>0</v>
      </c>
      <c r="K22" s="28">
        <v>0</v>
      </c>
    </row>
    <row r="23">
      <c r="D23" s="25"/>
      <c r="E23" s="26"/>
      <c r="F23" s="27"/>
      <c r="G23" s="27"/>
      <c r="H23" s="30"/>
      <c r="I23" s="28"/>
      <c r="J23" s="29">
        <f t="shared" si="0"/>
        <v>0</v>
      </c>
      <c r="K23" s="28">
        <v>0</v>
      </c>
    </row>
    <row r="24">
      <c r="D24" s="25"/>
      <c r="E24" s="26"/>
      <c r="F24" s="27"/>
      <c r="G24" s="27"/>
      <c r="H24" s="30"/>
      <c r="I24" s="28"/>
      <c r="J24" s="29">
        <f t="shared" si="0"/>
        <v>0</v>
      </c>
      <c r="K24" s="28">
        <v>0</v>
      </c>
    </row>
    <row r="25">
      <c r="D25" s="25"/>
      <c r="E25" s="26"/>
      <c r="F25" s="27"/>
      <c r="G25" s="27"/>
      <c r="H25" s="30"/>
      <c r="I25" s="28"/>
      <c r="J25" s="29">
        <f t="shared" si="0"/>
        <v>0</v>
      </c>
      <c r="K25" s="28">
        <v>0</v>
      </c>
    </row>
    <row r="26">
      <c r="D26" s="25"/>
      <c r="E26" s="26"/>
      <c r="F26" s="27"/>
      <c r="G26" s="27"/>
      <c r="H26" s="30"/>
      <c r="I26" s="28"/>
      <c r="J26" s="29">
        <f t="shared" si="0"/>
        <v>0</v>
      </c>
      <c r="K26" s="28">
        <v>0</v>
      </c>
    </row>
    <row r="27">
      <c r="D27" s="25"/>
      <c r="E27" s="26"/>
      <c r="F27" s="27"/>
      <c r="G27" s="27"/>
      <c r="H27" s="30"/>
      <c r="I27" s="28"/>
      <c r="J27" s="29">
        <f t="shared" si="0"/>
        <v>0</v>
      </c>
      <c r="K27" s="28">
        <v>0</v>
      </c>
    </row>
    <row r="28">
      <c r="D28" s="25"/>
      <c r="E28" s="26"/>
      <c r="F28" s="27"/>
      <c r="G28" s="27"/>
      <c r="H28" s="30"/>
      <c r="I28" s="28"/>
      <c r="J28" s="29">
        <f t="shared" si="0"/>
        <v>0</v>
      </c>
      <c r="K28" s="28">
        <v>0</v>
      </c>
    </row>
    <row r="29">
      <c r="D29" s="25"/>
      <c r="E29" s="26"/>
      <c r="F29" s="27"/>
      <c r="G29" s="27"/>
      <c r="H29" s="30"/>
      <c r="I29" s="28"/>
      <c r="J29" s="29">
        <f t="shared" si="0"/>
        <v>0</v>
      </c>
      <c r="K29" s="28">
        <v>0</v>
      </c>
    </row>
    <row r="30">
      <c r="D30" s="25"/>
      <c r="E30" s="26"/>
      <c r="F30" s="27"/>
      <c r="G30" s="27"/>
      <c r="H30" s="30"/>
      <c r="I30" s="28"/>
      <c r="J30" s="29">
        <f t="shared" si="0"/>
        <v>0</v>
      </c>
      <c r="K30" s="28">
        <v>0</v>
      </c>
    </row>
    <row r="31">
      <c r="D31" s="25"/>
      <c r="E31" s="26"/>
      <c r="F31" s="27"/>
      <c r="G31" s="27"/>
      <c r="H31" s="30"/>
      <c r="I31" s="28"/>
      <c r="J31" s="29">
        <f t="shared" si="0"/>
        <v>0</v>
      </c>
      <c r="K31" s="28">
        <v>0</v>
      </c>
    </row>
    <row r="32">
      <c r="D32" s="25"/>
      <c r="E32" s="26"/>
      <c r="F32" s="27"/>
      <c r="G32" s="27"/>
      <c r="H32" s="30"/>
      <c r="I32" s="28"/>
      <c r="J32" s="29">
        <f t="shared" si="0"/>
        <v>0</v>
      </c>
      <c r="K32" s="28">
        <v>0</v>
      </c>
    </row>
    <row r="33">
      <c r="D33" s="25"/>
      <c r="E33" s="26"/>
      <c r="F33" s="27"/>
      <c r="G33" s="27"/>
      <c r="H33" s="30"/>
      <c r="I33" s="28"/>
      <c r="J33" s="29">
        <f t="shared" si="0"/>
        <v>0</v>
      </c>
      <c r="K33" s="28">
        <v>0</v>
      </c>
    </row>
    <row r="34">
      <c r="D34" s="25"/>
      <c r="E34" s="26"/>
      <c r="F34" s="27"/>
      <c r="G34" s="27"/>
      <c r="H34" s="30"/>
      <c r="I34" s="28"/>
      <c r="J34" s="29">
        <f t="shared" si="0"/>
        <v>0</v>
      </c>
      <c r="K34" s="28">
        <v>0</v>
      </c>
    </row>
    <row r="35">
      <c r="D35" s="25"/>
      <c r="E35" s="26"/>
      <c r="F35" s="27"/>
      <c r="G35" s="27"/>
      <c r="H35" s="30"/>
      <c r="I35" s="28"/>
      <c r="J35" s="29">
        <f t="shared" si="0"/>
        <v>0</v>
      </c>
      <c r="K35" s="28">
        <v>0</v>
      </c>
    </row>
    <row r="36">
      <c r="D36" s="25"/>
      <c r="E36" s="26"/>
      <c r="F36" s="27"/>
      <c r="G36" s="27"/>
      <c r="H36" s="30"/>
      <c r="I36" s="28"/>
      <c r="J36" s="29">
        <f t="shared" si="0"/>
        <v>0</v>
      </c>
      <c r="K36" s="28">
        <v>0</v>
      </c>
    </row>
    <row r="37">
      <c r="D37" s="25"/>
      <c r="E37" s="26"/>
      <c r="F37" s="27"/>
      <c r="G37" s="27"/>
      <c r="H37" s="30"/>
      <c r="I37" s="28"/>
      <c r="J37" s="29">
        <f t="shared" si="0"/>
        <v>0</v>
      </c>
      <c r="K37" s="28">
        <v>0</v>
      </c>
    </row>
    <row r="38">
      <c r="D38" s="25"/>
      <c r="E38" s="26"/>
      <c r="F38" s="27"/>
      <c r="G38" s="27"/>
      <c r="H38" s="30"/>
      <c r="I38" s="28"/>
      <c r="J38" s="29">
        <f t="shared" si="0"/>
        <v>0</v>
      </c>
      <c r="K38" s="28">
        <v>0</v>
      </c>
    </row>
    <row r="39">
      <c r="D39" s="25"/>
      <c r="E39" s="26"/>
      <c r="F39" s="27"/>
      <c r="G39" s="27"/>
      <c r="H39" s="30"/>
      <c r="I39" s="28"/>
      <c r="J39" s="29">
        <f t="shared" si="0"/>
        <v>0</v>
      </c>
      <c r="K39" s="28">
        <v>0</v>
      </c>
    </row>
    <row r="40">
      <c r="D40" s="25"/>
      <c r="E40" s="26"/>
      <c r="F40" s="27"/>
      <c r="G40" s="27"/>
      <c r="H40" s="30"/>
      <c r="I40" s="28"/>
      <c r="J40" s="29">
        <f t="shared" si="0"/>
        <v>0</v>
      </c>
      <c r="K40" s="28">
        <v>0</v>
      </c>
    </row>
    <row r="41">
      <c r="D41" s="25"/>
      <c r="E41" s="26"/>
      <c r="F41" s="27"/>
      <c r="G41" s="27"/>
      <c r="H41" s="30"/>
      <c r="I41" s="28"/>
      <c r="J41" s="29">
        <f t="shared" si="0"/>
        <v>0</v>
      </c>
      <c r="K41" s="28">
        <v>0</v>
      </c>
    </row>
    <row r="42">
      <c r="D42" s="25"/>
      <c r="E42" s="26"/>
      <c r="F42" s="27"/>
      <c r="G42" s="27"/>
      <c r="H42" s="30"/>
      <c r="I42" s="28"/>
      <c r="J42" s="29">
        <f t="shared" si="0"/>
        <v>0</v>
      </c>
      <c r="K42" s="28">
        <v>0</v>
      </c>
    </row>
    <row r="43">
      <c r="D43" s="25"/>
      <c r="E43" s="26"/>
      <c r="F43" s="27"/>
      <c r="G43" s="27"/>
      <c r="H43" s="30"/>
      <c r="I43" s="28"/>
      <c r="J43" s="29">
        <f t="shared" si="0"/>
        <v>0</v>
      </c>
      <c r="K43" s="28">
        <v>0</v>
      </c>
    </row>
    <row r="44">
      <c r="D44" s="25"/>
      <c r="E44" s="26"/>
      <c r="F44" s="27"/>
      <c r="G44" s="27"/>
      <c r="H44" s="30"/>
      <c r="I44" s="28"/>
      <c r="J44" s="29">
        <f t="shared" si="0"/>
        <v>0</v>
      </c>
      <c r="K44" s="28">
        <v>0</v>
      </c>
    </row>
    <row r="45">
      <c r="D45" s="25"/>
      <c r="E45" s="26"/>
      <c r="F45" s="27"/>
      <c r="G45" s="27"/>
      <c r="H45" s="30"/>
      <c r="I45" s="28"/>
      <c r="J45" s="29">
        <f t="shared" si="0"/>
        <v>0</v>
      </c>
      <c r="K45" s="28">
        <v>0</v>
      </c>
    </row>
    <row r="46">
      <c r="D46" s="25"/>
      <c r="E46" s="26"/>
      <c r="F46" s="27"/>
      <c r="G46" s="27"/>
      <c r="H46" s="30"/>
      <c r="I46" s="28"/>
      <c r="J46" s="29">
        <f t="shared" si="0"/>
        <v>0</v>
      </c>
      <c r="K46" s="28">
        <v>0</v>
      </c>
    </row>
    <row r="47">
      <c r="D47" s="25"/>
      <c r="E47" s="26"/>
      <c r="F47" s="27"/>
      <c r="G47" s="27"/>
      <c r="H47" s="30"/>
      <c r="I47" s="28"/>
      <c r="J47" s="29">
        <f t="shared" si="0"/>
        <v>0</v>
      </c>
      <c r="K47" s="28">
        <v>0</v>
      </c>
    </row>
    <row r="48">
      <c r="D48" s="25"/>
      <c r="E48" s="26"/>
      <c r="F48" s="27"/>
      <c r="G48" s="27"/>
      <c r="H48" s="30"/>
      <c r="I48" s="28"/>
      <c r="J48" s="29">
        <f t="shared" si="0"/>
        <v>0</v>
      </c>
      <c r="K48" s="28">
        <v>0</v>
      </c>
    </row>
    <row r="49">
      <c r="D49" s="25"/>
      <c r="E49" s="26"/>
      <c r="F49" s="27"/>
      <c r="G49" s="27"/>
      <c r="H49" s="30"/>
      <c r="I49" s="28"/>
      <c r="J49" s="29">
        <f t="shared" si="0"/>
        <v>0</v>
      </c>
      <c r="K49" s="28">
        <v>0</v>
      </c>
    </row>
    <row r="50">
      <c r="D50" s="25"/>
      <c r="E50" s="26"/>
      <c r="F50" s="27"/>
      <c r="G50" s="27"/>
      <c r="H50" s="30"/>
      <c r="I50" s="28"/>
      <c r="J50" s="29">
        <f t="shared" si="0"/>
        <v>0</v>
      </c>
      <c r="K50" s="28">
        <v>0</v>
      </c>
    </row>
    <row r="51">
      <c r="D51" s="25"/>
      <c r="E51" s="26"/>
      <c r="F51" s="27"/>
      <c r="G51" s="27"/>
      <c r="H51" s="30"/>
      <c r="I51" s="28"/>
      <c r="J51" s="29">
        <f t="shared" si="0"/>
        <v>0</v>
      </c>
      <c r="K51" s="28">
        <v>0</v>
      </c>
    </row>
    <row r="52">
      <c r="D52" s="25"/>
      <c r="E52" s="26"/>
      <c r="F52" s="27"/>
      <c r="G52" s="27"/>
      <c r="H52" s="30"/>
      <c r="I52" s="28"/>
      <c r="J52" s="29">
        <f t="shared" si="0"/>
        <v>0</v>
      </c>
      <c r="K52" s="28">
        <v>0</v>
      </c>
    </row>
    <row r="53">
      <c r="D53" s="25"/>
      <c r="E53" s="26"/>
      <c r="F53" s="27"/>
      <c r="G53" s="27"/>
      <c r="H53" s="30"/>
      <c r="I53" s="28"/>
      <c r="J53" s="29">
        <f t="shared" si="0"/>
        <v>0</v>
      </c>
      <c r="K53" s="28">
        <v>0</v>
      </c>
    </row>
    <row r="54">
      <c r="D54" s="25"/>
      <c r="E54" s="26"/>
      <c r="F54" s="27"/>
      <c r="G54" s="27"/>
      <c r="H54" s="30"/>
      <c r="I54" s="28"/>
      <c r="J54" s="29">
        <f t="shared" si="0"/>
        <v>0</v>
      </c>
      <c r="K54" s="28">
        <v>0</v>
      </c>
    </row>
    <row r="55">
      <c r="D55" s="33"/>
      <c r="E55" s="34"/>
      <c r="F55" s="35"/>
      <c r="G55" s="35"/>
      <c r="H55" s="29"/>
      <c r="I55" s="29"/>
      <c r="J55" s="36"/>
    </row>
  </sheetData>
  <sheetProtection autoFilter="1" deleteColumns="1" deleteRows="1" formatCells="1" formatColumns="1" formatRows="1" insertColumns="1" insertHyperlinks="1" insertRows="1" objects="0" pivotTables="1" scenarios="0" selectLockedCells="0" selectUnlockedCells="0" sheet="1" sort="1"/>
  <mergeCells count="9">
    <mergeCell ref="A1:N1"/>
    <mergeCell ref="A2:E2"/>
    <mergeCell ref="A3:D3"/>
    <mergeCell ref="A4:D4"/>
    <mergeCell ref="A5:D5"/>
    <mergeCell ref="A7:D7"/>
    <mergeCell ref="A9:B9"/>
    <mergeCell ref="D9:K9"/>
    <mergeCell ref="M9:N9"/>
  </mergeCells>
  <printOptions headings="0" gridLines="0"/>
  <pageMargins left="0.75" right="0.75" top="1" bottom="1" header="0.5" footer="0.5"/>
  <pageSetup paperSize="9" scale="48" fitToWidth="1" fitToHeight="1" pageOrder="downThenOver" orientation="landscape" usePrinterDefaults="1" blackAndWhite="0" draft="0" cellComments="none" useFirstPageNumber="0" errors="displayed" horizontalDpi="600" verticalDpi="600" copies="1"/>
  <headerFooter/>
  <tableParts count="1">
    <tablePart r:id="rId1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2" operator="equal" id="{00760091-000F-4E01-B2DC-008600760045}">
            <xm:f>FALSE</xm:f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E3</xm:sqref>
        </x14:conditionalFormatting>
        <x14:conditionalFormatting xmlns:xm="http://schemas.microsoft.com/office/excel/2006/main">
          <x14:cfRule type="cellIs" priority="13" operator="equal" id="{00480091-005B-4332-914E-0025007F003B}">
            <xm:f>TRUE</xm:f>
            <x14:dxf>
              <font>
                <color rgb="FF006100"/>
              </font>
              <fill>
                <patternFill patternType="solid">
                  <fgColor rgb="FFC6EFCE"/>
                  <bgColor rgb="FFC6EFCE"/>
                </patternFill>
              </fill>
            </x14:dxf>
          </x14:cfRule>
          <xm:sqref>E3:E4</xm:sqref>
        </x14:conditionalFormatting>
        <x14:conditionalFormatting xmlns:xm="http://schemas.microsoft.com/office/excel/2006/main">
          <x14:cfRule type="cellIs" priority="10" operator="equal" id="{00C900F9-0016-447F-A6C0-00FC004700C9}">
            <xm:f>TRUE</xm:f>
            <x14:dxf>
              <font>
                <color rgb="FF006100"/>
              </font>
              <fill>
                <patternFill patternType="solid">
                  <fgColor rgb="FFC6EFCE"/>
                  <bgColor rgb="FFC6EFCE"/>
                </patternFill>
              </fill>
            </x14:dxf>
          </x14:cfRule>
          <xm:sqref>N14</xm:sqref>
        </x14:conditionalFormatting>
        <x14:conditionalFormatting xmlns:xm="http://schemas.microsoft.com/office/excel/2006/main">
          <x14:cfRule type="cellIs" priority="11" operator="equal" id="{00EF004B-003F-45BF-9CBB-005C003300A1}">
            <xm:f>FALSE</xm:f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N14</xm:sqref>
        </x14:conditionalFormatting>
        <x14:conditionalFormatting xmlns:xm="http://schemas.microsoft.com/office/excel/2006/main">
          <x14:cfRule type="cellIs" priority="3" operator="equal" id="{00E7004E-0069-40E9-8AC4-009800FB005C}">
            <xm:f>FALSE</xm:f>
            <x14:dxf>
              <font>
                <color rgb="FF006100"/>
              </font>
              <fill>
                <patternFill patternType="solid">
                  <fgColor rgb="FFC6EFCE"/>
                  <bgColor rgb="FFC6EFCE"/>
                </patternFill>
              </fill>
            </x14:dxf>
          </x14:cfRule>
          <xm:sqref>N15</xm:sqref>
        </x14:conditionalFormatting>
        <x14:conditionalFormatting xmlns:xm="http://schemas.microsoft.com/office/excel/2006/main">
          <x14:cfRule type="cellIs" priority="4" operator="equal" id="{0091008B-003B-409E-82D2-0089002E00F5}">
            <xm:f>TRUE</xm:f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N15</xm:sqref>
        </x14:conditionalFormatting>
        <x14:conditionalFormatting xmlns:xm="http://schemas.microsoft.com/office/excel/2006/main">
          <x14:cfRule type="cellIs" priority="2" operator="greaterThan" id="{000200D3-00F0-4A9D-ADCD-000D00AC004B}">
            <xm:f>0</xm:f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E5</xm:sqref>
        </x14:conditionalFormatting>
        <x14:conditionalFormatting xmlns:xm="http://schemas.microsoft.com/office/excel/2006/main">
          <x14:cfRule type="cellIs" priority="1" operator="equal" id="{000100B7-00D8-4A4C-B813-0083002B00A2}">
            <xm:f>0</xm:f>
            <x14:dxf>
              <font>
                <color rgb="FF006100"/>
              </font>
              <fill>
                <patternFill patternType="solid">
                  <fgColor rgb="FFC6EFCE"/>
                  <bgColor rgb="FFC6EFCE"/>
                </patternFill>
              </fill>
            </x14:dxf>
          </x14:cfRule>
          <xm:sqref>E5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7" disablePrompts="0">
        <x14:dataValidation xr:uid="{008A000F-00D6-4B36-8DF7-005100B30022}" type="custom" allowBlank="1" error="Kilometerangabe bei Ankunft muss größer sein als wie bei der Abfahrt!" errorStyle="stop" errorTitle="Ungültige km-Angabe" imeMode="noControl" operator="between" showDropDown="0" showErrorMessage="1" showInputMessage="1">
          <x14:formula1>
            <xm:f>I14&gt;H14</xm:f>
          </x14:formula1>
          <xm:sqref>I14:I54</xm:sqref>
        </x14:dataValidation>
        <x14:dataValidation xr:uid="{004E0074-00E0-4387-A840-005F00220057}" type="custom" allowBlank="1" error="Kilometerangabe muss größer oder gleich sein als letzter Kilometerstand!" errorStyle="stop" errorTitle="Ungültige km-Angabe" imeMode="noControl" operator="between" showDropDown="0" showErrorMessage="1" showInputMessage="1">
          <x14:formula1>
            <xm:f>H15&gt;=I14</xm:f>
          </x14:formula1>
          <xm:sqref>H15:H54</xm:sqref>
        </x14:dataValidation>
        <x14:dataValidation xr:uid="{003100C5-0082-4E92-A8A7-009900A800B0}" type="date" allowBlank="1" error="Datum muss in der Dienstreisezeit liegen!" errorStyle="stop" errorTitle="Ungültiges Datum" imeMode="noControl" operator="between" showDropDown="0" showErrorMessage="1" showInputMessage="1">
          <x14:formula1>
            <xm:f>$B$13</xm:f>
          </x14:formula1>
          <x14:formula2>
            <xm:f>$B$15</xm:f>
          </x14:formula2>
          <xm:sqref>E14:E54</xm:sqref>
        </x14:dataValidation>
        <x14:dataValidation xr:uid="{00CB00A6-005C-474C-8659-0070004C0000}" type="custom" allowBlank="1" error="Zeitangabe muss innerhalb der Reisezeit liegen!" errorStyle="stop" errorTitle="Ungültige Zeitangabe" imeMode="noControl" operator="between" showDropDown="0" showErrorMessage="1" showInputMessage="1">
          <x14:formula1>
            <xm:f>AND((E14+F14)&gt;=($B$13+$B$14),(E14+F14)&lt;=($B$15+$B$16))</xm:f>
          </x14:formula1>
          <xm:sqref>F14:F54</xm:sqref>
        </x14:dataValidation>
        <x14:dataValidation xr:uid="{00E800FC-009F-42CE-8A7B-005A00660000}" type="custom" allowBlank="1" error="Zeitangabe muss innerhalb der Reisezeit liegen!" errorStyle="stop" errorTitle="Ungültige Zeitangabe" imeMode="noControl" operator="between" showDropDown="0" showErrorMessage="1" showInputMessage="1">
          <x14:formula1>
            <xm:f>AND((E14+G14)&gt;=($B$13+$B$14),(E14+G14)&lt;=($B$15+$B$16))</xm:f>
          </x14:formula1>
          <xm:sqref>G14:G54</xm:sqref>
        </x14:dataValidation>
        <x14:dataValidation xr:uid="{00080073-0093-4AD7-9CA1-004E002200CA}" type="none" allowBlank="1" errorStyle="stop" imeMode="noControl" operator="between" showDropDown="0" showErrorMessage="1" showInputMessage="1">
          <x14:formula1>
            <xm:f>"TRUE,FALSE"</xm:f>
          </x14:formula1>
          <xm:sqref>E3</xm:sqref>
        </x14:dataValidation>
        <x14:dataValidation xr:uid="{00DF00F8-0014-4848-9F56-00480003005F}" type="none" allowBlank="1" errorStyle="stop" imeMode="noControl" operator="between" showDropDown="0" showErrorMessage="1" showInputMessage="1">
          <x14:formula1>
            <xm:f>"TRUE,FALSE"</xm:f>
          </x14:formula1>
          <xm:sqref>E4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showGridLines="0" zoomScale="125" workbookViewId="0">
      <selection activeCell="E11" activeCellId="0" sqref="E11"/>
    </sheetView>
  </sheetViews>
  <sheetFormatPr defaultColWidth="8.85546875" defaultRowHeight="14.25"/>
  <cols>
    <col bestFit="1" customWidth="1" min="1" max="1" width="20.421875"/>
    <col customWidth="1" min="2" max="2" width="21.7109375"/>
    <col customWidth="1" min="3" max="3" width="5"/>
    <col customWidth="1" min="4" max="4" width="51.28515625"/>
    <col customWidth="1" min="5" max="5" style="3" width="21.42578125"/>
    <col customWidth="1" min="6" max="7" style="3" width="15.140625"/>
    <col customWidth="1" min="8" max="8" width="16.85546875"/>
    <col customWidth="1" min="9" max="9" width="17.140625"/>
    <col customWidth="1" min="10" max="10" width="15.140625"/>
    <col customWidth="1" min="11" max="11" width="16.140625"/>
    <col customWidth="1" min="12" max="12" width="5"/>
    <col bestFit="1" customWidth="1" min="13" max="13" width="28.42578125"/>
    <col bestFit="1" customWidth="1" min="14" max="14" width="19.7109375"/>
  </cols>
  <sheetData>
    <row r="1" ht="23.25">
      <c r="A1" s="4" t="s">
        <v>46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ht="17.25">
      <c r="A2" s="5" t="s">
        <v>12</v>
      </c>
      <c r="B2" s="5"/>
      <c r="C2" s="5"/>
      <c r="D2" s="5"/>
      <c r="E2" s="5"/>
      <c r="F2"/>
      <c r="G2"/>
    </row>
    <row r="3" ht="16.5">
      <c r="A3" s="6" t="s">
        <v>13</v>
      </c>
      <c r="B3" s="7"/>
      <c r="C3" s="7"/>
      <c r="D3" s="8"/>
      <c r="E3" s="9" t="b">
        <v>1</v>
      </c>
      <c r="F3"/>
      <c r="G3"/>
    </row>
    <row r="4" ht="16.5">
      <c r="A4" s="6" t="s">
        <v>14</v>
      </c>
      <c r="B4" s="7"/>
      <c r="C4" s="7"/>
      <c r="D4" s="8"/>
      <c r="E4" s="9" t="b">
        <v>1</v>
      </c>
      <c r="F4"/>
      <c r="G4"/>
    </row>
    <row r="5" ht="16.5">
      <c r="A5" s="6" t="s">
        <v>15</v>
      </c>
      <c r="B5" s="7"/>
      <c r="C5" s="7"/>
      <c r="D5" s="8"/>
      <c r="E5" s="37">
        <v>0</v>
      </c>
      <c r="F5"/>
      <c r="G5"/>
    </row>
    <row r="6" ht="16.5">
      <c r="E6"/>
      <c r="F6"/>
      <c r="G6"/>
    </row>
    <row r="7">
      <c r="A7" s="11"/>
      <c r="B7" s="11"/>
      <c r="C7" s="11"/>
      <c r="D7" s="11"/>
      <c r="E7"/>
      <c r="F7"/>
      <c r="G7"/>
    </row>
    <row r="9" ht="17.25">
      <c r="A9" s="12" t="s">
        <v>16</v>
      </c>
      <c r="B9" s="12"/>
      <c r="D9" s="12" t="s">
        <v>17</v>
      </c>
      <c r="E9" s="12"/>
      <c r="F9" s="12"/>
      <c r="G9" s="12"/>
      <c r="H9" s="12"/>
      <c r="I9" s="12"/>
      <c r="J9" s="12"/>
      <c r="K9" s="12"/>
      <c r="M9" s="12" t="s">
        <v>18</v>
      </c>
      <c r="N9" s="12"/>
    </row>
    <row r="10" ht="16.5">
      <c r="A10" s="13" t="s">
        <v>19</v>
      </c>
      <c r="B10" s="14"/>
      <c r="D10" s="15" t="s">
        <v>20</v>
      </c>
      <c r="E10" s="16"/>
      <c r="M10" s="17" t="s">
        <v>21</v>
      </c>
      <c r="N10" s="18">
        <f>$B$13+$B$14</f>
        <v>0</v>
      </c>
    </row>
    <row r="11" ht="16.5">
      <c r="A11" s="13" t="s">
        <v>22</v>
      </c>
      <c r="B11" s="14"/>
      <c r="D11" s="15" t="s">
        <v>23</v>
      </c>
      <c r="E11" s="16"/>
      <c r="M11" s="17" t="s">
        <v>24</v>
      </c>
      <c r="N11" s="18">
        <f>$B$15+$B$16</f>
        <v>0</v>
      </c>
    </row>
    <row r="12" ht="16.5">
      <c r="A12" s="13" t="s">
        <v>25</v>
      </c>
      <c r="B12" s="38"/>
      <c r="D12" s="15"/>
      <c r="E12"/>
      <c r="F12"/>
      <c r="G12"/>
      <c r="M12" s="17" t="s">
        <v>26</v>
      </c>
      <c r="N12" s="19">
        <f>IF(OR($N$11="",$N$10="",$N$11&lt;=$N$10),0,INT((ROUND(($N$11-$N$10)*1440,0)+59)/60))</f>
        <v>0</v>
      </c>
    </row>
    <row r="13" ht="16.5">
      <c r="A13" s="13" t="s">
        <v>27</v>
      </c>
      <c r="B13" s="39"/>
      <c r="D13" s="21" t="s">
        <v>28</v>
      </c>
      <c r="E13" s="22" t="s">
        <v>29</v>
      </c>
      <c r="F13" s="22" t="s">
        <v>30</v>
      </c>
      <c r="G13" s="22" t="s">
        <v>31</v>
      </c>
      <c r="H13" s="22" t="s">
        <v>32</v>
      </c>
      <c r="I13" s="22" t="s">
        <v>33</v>
      </c>
      <c r="J13" s="22" t="s">
        <v>34</v>
      </c>
      <c r="K13" s="22" t="s">
        <v>35</v>
      </c>
      <c r="M13" s="17" t="s">
        <v>36</v>
      </c>
      <c r="N13" s="23">
        <f>IF(OR(N12="",N12&lt;=0),0,
   INT($N$12/24)*Meta!$B$4 +
   IF(MOD($N$12,24)&lt;=3,0,
      IF(MOD($N$12,24)&lt;=11, MOD($N$12,24)*(Meta!$B$4/12), Meta!$B$4)
   )
)</f>
        <v>0</v>
      </c>
    </row>
    <row r="14" ht="16.5">
      <c r="A14" s="13" t="s">
        <v>30</v>
      </c>
      <c r="B14" s="24"/>
      <c r="D14" s="25"/>
      <c r="E14" s="26"/>
      <c r="F14" s="27"/>
      <c r="G14" s="27"/>
      <c r="H14" s="28"/>
      <c r="I14" s="28"/>
      <c r="J14" s="29">
        <f t="shared" ref="J14:J54" si="1">IF(OR(H14="",H14&lt;=0),0,IF(OR(I14="",I14&lt;=0),0,I14-H14))</f>
        <v>0</v>
      </c>
      <c r="K14" s="28">
        <v>0</v>
      </c>
      <c r="M14" s="17" t="s">
        <v>37</v>
      </c>
      <c r="N14" s="3" t="b">
        <f>AND(E3,E4)</f>
        <v>1</v>
      </c>
    </row>
    <row r="15" ht="16.5">
      <c r="A15" s="13" t="s">
        <v>38</v>
      </c>
      <c r="B15" s="20"/>
      <c r="D15" s="25"/>
      <c r="E15" s="26"/>
      <c r="F15" s="27"/>
      <c r="G15" s="27"/>
      <c r="H15" s="30"/>
      <c r="I15" s="28"/>
      <c r="J15" s="29">
        <f t="shared" si="1"/>
        <v>0</v>
      </c>
      <c r="K15" s="28">
        <v>0</v>
      </c>
      <c r="M15" s="17" t="s">
        <v>39</v>
      </c>
      <c r="N15" s="3" t="b">
        <f>OR(E5,E6)</f>
        <v>0</v>
      </c>
    </row>
    <row r="16" ht="16.5">
      <c r="A16" s="13" t="s">
        <v>40</v>
      </c>
      <c r="B16" s="24"/>
      <c r="D16" s="25"/>
      <c r="E16" s="26"/>
      <c r="F16" s="27"/>
      <c r="G16" s="27"/>
      <c r="H16" s="30"/>
      <c r="I16" s="28"/>
      <c r="J16" s="29">
        <f t="shared" si="1"/>
        <v>0</v>
      </c>
      <c r="K16" s="28">
        <v>0</v>
      </c>
      <c r="M16" s="17" t="s">
        <v>41</v>
      </c>
      <c r="N16" s="23">
        <f>MAX(0,N13-IF(N15,Meta!$B$5*$E$5,0))</f>
        <v>0</v>
      </c>
    </row>
    <row r="17" ht="16.5">
      <c r="D17" s="25"/>
      <c r="E17" s="26"/>
      <c r="F17" s="27"/>
      <c r="G17" s="27"/>
      <c r="H17" s="30"/>
      <c r="I17" s="28"/>
      <c r="J17" s="29">
        <f t="shared" si="1"/>
        <v>0</v>
      </c>
      <c r="K17" s="28">
        <v>0</v>
      </c>
      <c r="M17" s="17" t="s">
        <v>42</v>
      </c>
      <c r="N17" s="23">
        <f>SUM(J14:J54)*Meta!$B$2</f>
        <v>0</v>
      </c>
    </row>
    <row r="18" ht="16.5">
      <c r="D18" s="25"/>
      <c r="E18" s="26"/>
      <c r="F18" s="27"/>
      <c r="G18" s="27"/>
      <c r="H18" s="30"/>
      <c r="I18" s="28"/>
      <c r="J18" s="29">
        <f t="shared" si="1"/>
        <v>0</v>
      </c>
      <c r="K18" s="28">
        <v>0</v>
      </c>
      <c r="M18" s="17" t="s">
        <v>43</v>
      </c>
      <c r="N18" s="23">
        <f>SUM(J14:J54*K14:K54)*Meta!$B$3</f>
        <v>0</v>
      </c>
    </row>
    <row r="19" ht="16.5">
      <c r="D19" s="25"/>
      <c r="E19" s="26"/>
      <c r="F19" s="27"/>
      <c r="G19" s="27"/>
      <c r="H19" s="30"/>
      <c r="I19" s="28"/>
      <c r="J19" s="29">
        <f t="shared" si="1"/>
        <v>0</v>
      </c>
      <c r="K19" s="28">
        <v>0</v>
      </c>
      <c r="M19" s="17" t="s">
        <v>44</v>
      </c>
      <c r="N19" s="23">
        <f>N17+N18</f>
        <v>0</v>
      </c>
    </row>
    <row r="20" ht="16.5">
      <c r="D20" s="25"/>
      <c r="E20" s="26"/>
      <c r="F20" s="27"/>
      <c r="G20" s="27"/>
      <c r="H20" s="30"/>
      <c r="I20" s="28"/>
      <c r="J20" s="29">
        <f t="shared" si="1"/>
        <v>0</v>
      </c>
      <c r="K20" s="28">
        <v>0</v>
      </c>
      <c r="M20" s="31" t="s">
        <v>45</v>
      </c>
      <c r="N20" s="32">
        <f>IF(N14,SUM($N$19,$N$16),N19)</f>
        <v>0</v>
      </c>
    </row>
    <row r="21" ht="15.75">
      <c r="D21" s="25"/>
      <c r="E21" s="26"/>
      <c r="F21" s="27"/>
      <c r="G21" s="27"/>
      <c r="H21" s="30"/>
      <c r="I21" s="28"/>
      <c r="J21" s="29">
        <f t="shared" si="1"/>
        <v>0</v>
      </c>
      <c r="K21" s="28">
        <v>0</v>
      </c>
    </row>
    <row r="22">
      <c r="D22" s="25"/>
      <c r="E22" s="26"/>
      <c r="F22" s="27"/>
      <c r="G22" s="27"/>
      <c r="H22" s="30"/>
      <c r="I22" s="28"/>
      <c r="J22" s="29">
        <f t="shared" si="1"/>
        <v>0</v>
      </c>
      <c r="K22" s="28">
        <v>0</v>
      </c>
    </row>
    <row r="23">
      <c r="D23" s="25"/>
      <c r="E23" s="26"/>
      <c r="F23" s="27"/>
      <c r="G23" s="27"/>
      <c r="H23" s="30"/>
      <c r="I23" s="28"/>
      <c r="J23" s="29">
        <f t="shared" si="1"/>
        <v>0</v>
      </c>
      <c r="K23" s="28">
        <v>0</v>
      </c>
    </row>
    <row r="24">
      <c r="D24" s="25"/>
      <c r="E24" s="26"/>
      <c r="F24" s="27"/>
      <c r="G24" s="27"/>
      <c r="H24" s="30"/>
      <c r="I24" s="28"/>
      <c r="J24" s="29">
        <f t="shared" si="1"/>
        <v>0</v>
      </c>
      <c r="K24" s="28">
        <v>0</v>
      </c>
    </row>
    <row r="25">
      <c r="D25" s="25"/>
      <c r="E25" s="26"/>
      <c r="F25" s="27"/>
      <c r="G25" s="27"/>
      <c r="H25" s="30"/>
      <c r="I25" s="28"/>
      <c r="J25" s="29">
        <f t="shared" si="1"/>
        <v>0</v>
      </c>
      <c r="K25" s="28">
        <v>0</v>
      </c>
    </row>
    <row r="26">
      <c r="D26" s="25"/>
      <c r="E26" s="26"/>
      <c r="F26" s="27"/>
      <c r="G26" s="27"/>
      <c r="H26" s="30"/>
      <c r="I26" s="28"/>
      <c r="J26" s="29">
        <f t="shared" si="1"/>
        <v>0</v>
      </c>
      <c r="K26" s="28">
        <v>0</v>
      </c>
    </row>
    <row r="27">
      <c r="D27" s="25"/>
      <c r="E27" s="26"/>
      <c r="F27" s="27"/>
      <c r="G27" s="27"/>
      <c r="H27" s="30"/>
      <c r="I27" s="28"/>
      <c r="J27" s="29">
        <f t="shared" si="1"/>
        <v>0</v>
      </c>
      <c r="K27" s="28">
        <v>0</v>
      </c>
    </row>
    <row r="28">
      <c r="D28" s="25"/>
      <c r="E28" s="26"/>
      <c r="F28" s="27"/>
      <c r="G28" s="27"/>
      <c r="H28" s="30"/>
      <c r="I28" s="28"/>
      <c r="J28" s="29">
        <f t="shared" si="1"/>
        <v>0</v>
      </c>
      <c r="K28" s="28">
        <v>0</v>
      </c>
    </row>
    <row r="29">
      <c r="D29" s="25"/>
      <c r="E29" s="26"/>
      <c r="F29" s="27"/>
      <c r="G29" s="27"/>
      <c r="H29" s="30"/>
      <c r="I29" s="28"/>
      <c r="J29" s="29">
        <f t="shared" si="1"/>
        <v>0</v>
      </c>
      <c r="K29" s="28">
        <v>0</v>
      </c>
    </row>
    <row r="30">
      <c r="D30" s="25"/>
      <c r="E30" s="26"/>
      <c r="F30" s="27"/>
      <c r="G30" s="27"/>
      <c r="H30" s="30"/>
      <c r="I30" s="28"/>
      <c r="J30" s="29">
        <f t="shared" si="1"/>
        <v>0</v>
      </c>
      <c r="K30" s="28">
        <v>0</v>
      </c>
    </row>
    <row r="31">
      <c r="D31" s="25"/>
      <c r="E31" s="26"/>
      <c r="F31" s="27"/>
      <c r="G31" s="27"/>
      <c r="H31" s="30"/>
      <c r="I31" s="28"/>
      <c r="J31" s="29">
        <f t="shared" si="1"/>
        <v>0</v>
      </c>
      <c r="K31" s="28">
        <v>0</v>
      </c>
    </row>
    <row r="32">
      <c r="D32" s="25"/>
      <c r="E32" s="26"/>
      <c r="F32" s="27"/>
      <c r="G32" s="27"/>
      <c r="H32" s="30"/>
      <c r="I32" s="28"/>
      <c r="J32" s="29">
        <f t="shared" si="1"/>
        <v>0</v>
      </c>
      <c r="K32" s="28">
        <v>0</v>
      </c>
    </row>
    <row r="33">
      <c r="D33" s="25"/>
      <c r="E33" s="26"/>
      <c r="F33" s="27"/>
      <c r="G33" s="27"/>
      <c r="H33" s="30"/>
      <c r="I33" s="28"/>
      <c r="J33" s="29">
        <f t="shared" si="1"/>
        <v>0</v>
      </c>
      <c r="K33" s="28">
        <v>0</v>
      </c>
    </row>
    <row r="34">
      <c r="D34" s="25"/>
      <c r="E34" s="26"/>
      <c r="F34" s="27"/>
      <c r="G34" s="27"/>
      <c r="H34" s="30"/>
      <c r="I34" s="28"/>
      <c r="J34" s="29">
        <f t="shared" si="1"/>
        <v>0</v>
      </c>
      <c r="K34" s="28">
        <v>0</v>
      </c>
    </row>
    <row r="35">
      <c r="D35" s="25"/>
      <c r="E35" s="26"/>
      <c r="F35" s="27"/>
      <c r="G35" s="27"/>
      <c r="H35" s="30"/>
      <c r="I35" s="28"/>
      <c r="J35" s="29">
        <f t="shared" si="1"/>
        <v>0</v>
      </c>
      <c r="K35" s="28">
        <v>0</v>
      </c>
    </row>
    <row r="36">
      <c r="D36" s="25"/>
      <c r="E36" s="26"/>
      <c r="F36" s="27"/>
      <c r="G36" s="27"/>
      <c r="H36" s="30"/>
      <c r="I36" s="28"/>
      <c r="J36" s="29">
        <f t="shared" si="1"/>
        <v>0</v>
      </c>
      <c r="K36" s="28">
        <v>0</v>
      </c>
    </row>
    <row r="37">
      <c r="D37" s="25"/>
      <c r="E37" s="26"/>
      <c r="F37" s="27"/>
      <c r="G37" s="27"/>
      <c r="H37" s="30"/>
      <c r="I37" s="28"/>
      <c r="J37" s="29">
        <f t="shared" si="1"/>
        <v>0</v>
      </c>
      <c r="K37" s="28">
        <v>0</v>
      </c>
    </row>
    <row r="38">
      <c r="D38" s="25"/>
      <c r="E38" s="26"/>
      <c r="F38" s="27"/>
      <c r="G38" s="27"/>
      <c r="H38" s="30"/>
      <c r="I38" s="28"/>
      <c r="J38" s="29">
        <f t="shared" si="1"/>
        <v>0</v>
      </c>
      <c r="K38" s="28">
        <v>0</v>
      </c>
    </row>
    <row r="39">
      <c r="D39" s="25"/>
      <c r="E39" s="26"/>
      <c r="F39" s="27"/>
      <c r="G39" s="27"/>
      <c r="H39" s="30"/>
      <c r="I39" s="28"/>
      <c r="J39" s="29">
        <f t="shared" si="1"/>
        <v>0</v>
      </c>
      <c r="K39" s="28">
        <v>0</v>
      </c>
    </row>
    <row r="40">
      <c r="D40" s="25"/>
      <c r="E40" s="26"/>
      <c r="F40" s="27"/>
      <c r="G40" s="27"/>
      <c r="H40" s="30"/>
      <c r="I40" s="28"/>
      <c r="J40" s="29">
        <f t="shared" si="1"/>
        <v>0</v>
      </c>
      <c r="K40" s="28">
        <v>0</v>
      </c>
    </row>
    <row r="41">
      <c r="D41" s="25"/>
      <c r="E41" s="26"/>
      <c r="F41" s="27"/>
      <c r="G41" s="27"/>
      <c r="H41" s="30"/>
      <c r="I41" s="28"/>
      <c r="J41" s="29">
        <f t="shared" si="1"/>
        <v>0</v>
      </c>
      <c r="K41" s="28">
        <v>0</v>
      </c>
    </row>
    <row r="42">
      <c r="D42" s="25"/>
      <c r="E42" s="26"/>
      <c r="F42" s="27"/>
      <c r="G42" s="27"/>
      <c r="H42" s="30"/>
      <c r="I42" s="28"/>
      <c r="J42" s="29">
        <f t="shared" si="1"/>
        <v>0</v>
      </c>
      <c r="K42" s="28">
        <v>0</v>
      </c>
    </row>
    <row r="43">
      <c r="D43" s="25"/>
      <c r="E43" s="26"/>
      <c r="F43" s="27"/>
      <c r="G43" s="27"/>
      <c r="H43" s="30"/>
      <c r="I43" s="28"/>
      <c r="J43" s="29">
        <f t="shared" si="1"/>
        <v>0</v>
      </c>
      <c r="K43" s="28">
        <v>0</v>
      </c>
    </row>
    <row r="44">
      <c r="D44" s="25"/>
      <c r="E44" s="26"/>
      <c r="F44" s="27"/>
      <c r="G44" s="27"/>
      <c r="H44" s="30"/>
      <c r="I44" s="28"/>
      <c r="J44" s="29">
        <f t="shared" si="1"/>
        <v>0</v>
      </c>
      <c r="K44" s="28">
        <v>0</v>
      </c>
    </row>
    <row r="45">
      <c r="D45" s="25"/>
      <c r="E45" s="26"/>
      <c r="F45" s="27"/>
      <c r="G45" s="27"/>
      <c r="H45" s="30"/>
      <c r="I45" s="28"/>
      <c r="J45" s="29">
        <f t="shared" si="1"/>
        <v>0</v>
      </c>
      <c r="K45" s="28">
        <v>0</v>
      </c>
    </row>
    <row r="46">
      <c r="D46" s="25"/>
      <c r="E46" s="26"/>
      <c r="F46" s="27"/>
      <c r="G46" s="27"/>
      <c r="H46" s="30"/>
      <c r="I46" s="28"/>
      <c r="J46" s="29">
        <f t="shared" si="1"/>
        <v>0</v>
      </c>
      <c r="K46" s="28">
        <v>0</v>
      </c>
    </row>
    <row r="47">
      <c r="D47" s="25"/>
      <c r="E47" s="26"/>
      <c r="F47" s="27"/>
      <c r="G47" s="27"/>
      <c r="H47" s="30"/>
      <c r="I47" s="28"/>
      <c r="J47" s="29">
        <f t="shared" si="1"/>
        <v>0</v>
      </c>
      <c r="K47" s="28">
        <v>0</v>
      </c>
    </row>
    <row r="48">
      <c r="D48" s="25"/>
      <c r="E48" s="26"/>
      <c r="F48" s="27"/>
      <c r="G48" s="27"/>
      <c r="H48" s="30"/>
      <c r="I48" s="28"/>
      <c r="J48" s="29">
        <f t="shared" si="1"/>
        <v>0</v>
      </c>
      <c r="K48" s="28">
        <v>0</v>
      </c>
    </row>
    <row r="49">
      <c r="D49" s="25"/>
      <c r="E49" s="26"/>
      <c r="F49" s="27"/>
      <c r="G49" s="27"/>
      <c r="H49" s="30"/>
      <c r="I49" s="28"/>
      <c r="J49" s="29">
        <f t="shared" si="1"/>
        <v>0</v>
      </c>
      <c r="K49" s="28">
        <v>0</v>
      </c>
    </row>
    <row r="50">
      <c r="D50" s="25"/>
      <c r="E50" s="26"/>
      <c r="F50" s="27"/>
      <c r="G50" s="27"/>
      <c r="H50" s="30"/>
      <c r="I50" s="28"/>
      <c r="J50" s="29">
        <f t="shared" si="1"/>
        <v>0</v>
      </c>
      <c r="K50" s="28">
        <v>0</v>
      </c>
    </row>
    <row r="51">
      <c r="D51" s="25"/>
      <c r="E51" s="26"/>
      <c r="F51" s="27"/>
      <c r="G51" s="27"/>
      <c r="H51" s="30"/>
      <c r="I51" s="28"/>
      <c r="J51" s="29">
        <f t="shared" si="1"/>
        <v>0</v>
      </c>
      <c r="K51" s="28">
        <v>0</v>
      </c>
    </row>
    <row r="52">
      <c r="D52" s="25"/>
      <c r="E52" s="26"/>
      <c r="F52" s="27"/>
      <c r="G52" s="27"/>
      <c r="H52" s="30"/>
      <c r="I52" s="28"/>
      <c r="J52" s="29">
        <f t="shared" si="1"/>
        <v>0</v>
      </c>
      <c r="K52" s="28">
        <v>0</v>
      </c>
    </row>
    <row r="53">
      <c r="D53" s="25"/>
      <c r="E53" s="26"/>
      <c r="F53" s="27"/>
      <c r="G53" s="27"/>
      <c r="H53" s="30"/>
      <c r="I53" s="28"/>
      <c r="J53" s="29">
        <f t="shared" si="1"/>
        <v>0</v>
      </c>
      <c r="K53" s="28">
        <v>0</v>
      </c>
    </row>
    <row r="54">
      <c r="D54" s="25"/>
      <c r="E54" s="26"/>
      <c r="F54" s="27"/>
      <c r="G54" s="27"/>
      <c r="H54" s="30"/>
      <c r="I54" s="28"/>
      <c r="J54" s="29">
        <f t="shared" si="1"/>
        <v>0</v>
      </c>
      <c r="K54" s="28">
        <v>0</v>
      </c>
    </row>
    <row r="55">
      <c r="D55" s="33"/>
      <c r="E55" s="34"/>
      <c r="F55" s="35"/>
      <c r="G55" s="35"/>
      <c r="H55" s="29"/>
      <c r="I55" s="29"/>
      <c r="J55" s="36"/>
    </row>
  </sheetData>
  <sheetProtection autoFilter="1" deleteColumns="1" deleteRows="1" formatCells="1" formatColumns="1" formatRows="1" insertColumns="1" insertHyperlinks="1" insertRows="1" objects="0" pivotTables="1" scenarios="0" selectLockedCells="0" selectUnlockedCells="0" sheet="1" sort="1"/>
  <mergeCells count="9">
    <mergeCell ref="A1:N1"/>
    <mergeCell ref="A2:E2"/>
    <mergeCell ref="A3:D3"/>
    <mergeCell ref="A4:D4"/>
    <mergeCell ref="A5:D5"/>
    <mergeCell ref="A7:D7"/>
    <mergeCell ref="A9:B9"/>
    <mergeCell ref="D9:K9"/>
    <mergeCell ref="M9:N9"/>
  </mergeCells>
  <printOptions headings="0" gridLines="0"/>
  <pageMargins left="0.75" right="0.75" top="1" bottom="1" header="0.5" footer="0.5"/>
  <pageSetup paperSize="9" scale="45" fitToWidth="1" fitToHeight="1" pageOrder="downThenOver" orientation="landscape" usePrinterDefaults="1" blackAndWhite="0" draft="0" cellComments="none" useFirstPageNumber="0" errors="displayed" horizontalDpi="0" verticalDpi="0" copies="1"/>
  <headerFooter/>
  <tableParts count="1">
    <tablePart r:id="rId1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9" operator="equal" id="{00D6003F-0011-4DA6-9C99-00CB005E0023}">
            <xm:f>FALSE</xm:f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E3</xm:sqref>
        </x14:conditionalFormatting>
        <x14:conditionalFormatting xmlns:xm="http://schemas.microsoft.com/office/excel/2006/main">
          <x14:cfRule type="cellIs" priority="10" operator="equal" id="{0088003E-000C-419B-8258-005A00DB005C}">
            <xm:f>TRUE</xm:f>
            <x14:dxf>
              <font>
                <color rgb="FF006100"/>
              </font>
              <fill>
                <patternFill patternType="solid">
                  <fgColor rgb="FFC6EFCE"/>
                  <bgColor rgb="FFC6EFCE"/>
                </patternFill>
              </fill>
            </x14:dxf>
          </x14:cfRule>
          <xm:sqref>E3:E5</xm:sqref>
        </x14:conditionalFormatting>
        <x14:conditionalFormatting xmlns:xm="http://schemas.microsoft.com/office/excel/2006/main">
          <x14:cfRule type="cellIs" priority="3" operator="equal" id="{004600B0-009C-4975-AEFF-00FE00F800B7}">
            <xm:f>TRUE</xm:f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E5</xm:sqref>
        </x14:conditionalFormatting>
        <x14:conditionalFormatting xmlns:xm="http://schemas.microsoft.com/office/excel/2006/main">
          <x14:cfRule type="cellIs" priority="4" operator="equal" id="{00930094-00EE-43A5-8DE4-00C4008500C2}">
            <xm:f>FALSE</xm:f>
            <x14:dxf>
              <font>
                <color rgb="FF006100"/>
              </font>
              <fill>
                <patternFill patternType="solid">
                  <fgColor rgb="FFC6EFCE"/>
                  <bgColor rgb="FFC6EFCE"/>
                </patternFill>
              </fill>
            </x14:dxf>
          </x14:cfRule>
          <xm:sqref>E5</xm:sqref>
        </x14:conditionalFormatting>
        <x14:conditionalFormatting xmlns:xm="http://schemas.microsoft.com/office/excel/2006/main">
          <x14:cfRule type="cellIs" priority="7" operator="equal" id="{00A900AB-0040-4242-83D5-003B00290073}">
            <xm:f>TRUE</xm:f>
            <x14:dxf>
              <font>
                <color rgb="FF006100"/>
              </font>
              <fill>
                <patternFill patternType="solid">
                  <fgColor rgb="FFC6EFCE"/>
                  <bgColor rgb="FFC6EFCE"/>
                </patternFill>
              </fill>
            </x14:dxf>
          </x14:cfRule>
          <xm:sqref>N14</xm:sqref>
        </x14:conditionalFormatting>
        <x14:conditionalFormatting xmlns:xm="http://schemas.microsoft.com/office/excel/2006/main">
          <x14:cfRule type="cellIs" priority="8" operator="equal" id="{00F200FD-0064-4584-AB98-00FA00DB009F}">
            <xm:f>FALSE</xm:f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N14</xm:sqref>
        </x14:conditionalFormatting>
        <x14:conditionalFormatting xmlns:xm="http://schemas.microsoft.com/office/excel/2006/main">
          <x14:cfRule type="cellIs" priority="1" operator="equal" id="{00900054-0043-4649-A25F-0018006A0084}">
            <xm:f>FALSE</xm:f>
            <x14:dxf>
              <font>
                <color rgb="FF006100"/>
              </font>
              <fill>
                <patternFill patternType="solid">
                  <fgColor rgb="FFC6EFCE"/>
                  <bgColor rgb="FFC6EFCE"/>
                </patternFill>
              </fill>
            </x14:dxf>
          </x14:cfRule>
          <xm:sqref>N15</xm:sqref>
        </x14:conditionalFormatting>
        <x14:conditionalFormatting xmlns:xm="http://schemas.microsoft.com/office/excel/2006/main">
          <x14:cfRule type="cellIs" priority="2" operator="equal" id="{00D600C0-0058-4093-A455-00B200F60040}">
            <xm:f>TRUE</xm:f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N15</xm:sqref>
        </x14:conditionalFormatting>
        <x14:conditionalFormatting xmlns:xm="http://schemas.microsoft.com/office/excel/2006/main">
          <x14:cfRule type="cellIs" priority="2" operator="greaterThan" id="{00CC0011-0030-4E08-B91B-006900740058}">
            <xm:f>0</xm:f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E5</xm:sqref>
        </x14:conditionalFormatting>
        <x14:conditionalFormatting xmlns:xm="http://schemas.microsoft.com/office/excel/2006/main">
          <x14:cfRule type="cellIs" priority="1" operator="equal" id="{00AF0060-00F1-4070-B03F-00E2002E0032}">
            <xm:f>0</xm:f>
            <x14:dxf>
              <font>
                <color rgb="FF006100"/>
              </font>
              <fill>
                <patternFill patternType="solid">
                  <fgColor rgb="FFC6EFCE"/>
                  <bgColor rgb="FFC6EFCE"/>
                </patternFill>
              </fill>
            </x14:dxf>
          </x14:cfRule>
          <xm:sqref>E5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7" disablePrompts="0">
        <x14:dataValidation xr:uid="{006E0087-00D0-4C3B-ADCB-00440041009B}" type="custom" allowBlank="1" error="Kilometerangabe bei Ankunft muss größer sein als wie bei der Abfahrt!" errorStyle="stop" errorTitle="Ungültige km-Angabe" imeMode="noControl" operator="between" showDropDown="0" showErrorMessage="1" showInputMessage="1">
          <x14:formula1>
            <xm:f>I14&gt;H14</xm:f>
          </x14:formula1>
          <xm:sqref>I14:I54</xm:sqref>
        </x14:dataValidation>
        <x14:dataValidation xr:uid="{002F00A4-0099-42F9-86B6-00BD001D0041}" type="custom" allowBlank="1" error="Kilometerangabe muss größer oder gleich sein als letzter Kilometerstand!" errorStyle="stop" errorTitle="Ungültige km-Angabe" imeMode="noControl" operator="between" showDropDown="0" showErrorMessage="1" showInputMessage="1">
          <x14:formula1>
            <xm:f>H15&gt;=I14</xm:f>
          </x14:formula1>
          <xm:sqref>H15:H54</xm:sqref>
        </x14:dataValidation>
        <x14:dataValidation xr:uid="{00C8009A-002B-4DE0-AD6E-00FD0009003A}" type="date" allowBlank="1" error="Datum muss in der Dienstreisezeit liegen!" errorStyle="stop" errorTitle="Ungültiges Datum" imeMode="noControl" operator="between" showDropDown="0" showErrorMessage="1" showInputMessage="1">
          <x14:formula1>
            <xm:f>$B$13</xm:f>
          </x14:formula1>
          <x14:formula2>
            <xm:f>$B$15</xm:f>
          </x14:formula2>
          <xm:sqref>E14:E54</xm:sqref>
        </x14:dataValidation>
        <x14:dataValidation xr:uid="{00460090-00F9-4849-AE58-00B9009C007B}" type="custom" allowBlank="1" error="Zeitangabe muss innerhalb der Reisezeit liegen!" errorStyle="stop" errorTitle="Ungültige Zeitangabe" imeMode="noControl" operator="between" showDropDown="0" showErrorMessage="1" showInputMessage="1">
          <x14:formula1>
            <xm:f>AND((E14+F14)&gt;=($B$13+$B$14),(E14+F14)&lt;=($B$15+$B$16))</xm:f>
          </x14:formula1>
          <xm:sqref>F14:F54</xm:sqref>
        </x14:dataValidation>
        <x14:dataValidation xr:uid="{00690070-008A-4A33-BC49-002900440062}" type="custom" allowBlank="1" error="Zeitangabe muss innerhalb der Reisezeit liegen!" errorStyle="stop" errorTitle="Ungültige Zeitangabe" imeMode="noControl" operator="between" showDropDown="0" showErrorMessage="1" showInputMessage="1">
          <x14:formula1>
            <xm:f>AND((E14+G14)&gt;=($B$13+$B$14),(E14+G14)&lt;=($B$15+$B$16))</xm:f>
          </x14:formula1>
          <xm:sqref>G14:G54</xm:sqref>
        </x14:dataValidation>
        <x14:dataValidation xr:uid="{00260069-00FA-42BE-8D0B-008B00C3002D}" type="none" allowBlank="1" errorStyle="stop" imeMode="noControl" operator="between" showDropDown="0" showErrorMessage="1" showInputMessage="1">
          <x14:formula1>
            <xm:f>"TRUE,FALSE"</xm:f>
          </x14:formula1>
          <xm:sqref>E3</xm:sqref>
        </x14:dataValidation>
        <x14:dataValidation xr:uid="{0024006E-0077-42B2-85DA-009E00AE0081}" type="none" allowBlank="1" errorStyle="stop" imeMode="noControl" operator="between" showDropDown="0" showErrorMessage="1" showInputMessage="1">
          <x14:formula1>
            <xm:f>"TRUE,FALSE"</xm:f>
          </x14:formula1>
          <xm:sqref>E4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showGridLines="0" zoomScale="125" workbookViewId="0">
      <selection activeCell="E11" activeCellId="0" sqref="E11"/>
    </sheetView>
  </sheetViews>
  <sheetFormatPr defaultColWidth="8.85546875" defaultRowHeight="14.25"/>
  <cols>
    <col bestFit="1" customWidth="1" min="1" max="1" width="20.421875"/>
    <col customWidth="1" min="2" max="2" width="21.7109375"/>
    <col customWidth="1" min="3" max="3" width="5"/>
    <col customWidth="1" min="4" max="4" width="51.28515625"/>
    <col customWidth="1" min="5" max="5" style="3" width="21.42578125"/>
    <col customWidth="1" min="6" max="7" style="3" width="15.140625"/>
    <col customWidth="1" min="8" max="8" width="16.85546875"/>
    <col customWidth="1" min="9" max="9" width="17.140625"/>
    <col customWidth="1" min="10" max="10" width="15.140625"/>
    <col customWidth="1" min="11" max="11" width="16.140625"/>
    <col customWidth="1" min="12" max="12" width="5"/>
    <col bestFit="1" customWidth="1" min="13" max="13" width="28.42578125"/>
    <col bestFit="1" customWidth="1" min="14" max="14" width="19.7109375"/>
  </cols>
  <sheetData>
    <row r="1" ht="23.25">
      <c r="A1" s="4" t="s">
        <v>47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ht="17.25">
      <c r="A2" s="5" t="s">
        <v>12</v>
      </c>
      <c r="B2" s="5"/>
      <c r="C2" s="5"/>
      <c r="D2" s="5"/>
      <c r="E2" s="5"/>
      <c r="F2"/>
      <c r="G2"/>
    </row>
    <row r="3" ht="16.5">
      <c r="A3" s="6" t="s">
        <v>13</v>
      </c>
      <c r="B3" s="7"/>
      <c r="C3" s="7"/>
      <c r="D3" s="8"/>
      <c r="E3" s="9" t="b">
        <v>1</v>
      </c>
      <c r="F3"/>
      <c r="G3"/>
    </row>
    <row r="4" ht="16.5">
      <c r="A4" s="6" t="s">
        <v>14</v>
      </c>
      <c r="B4" s="7"/>
      <c r="C4" s="7"/>
      <c r="D4" s="8"/>
      <c r="E4" s="9" t="b">
        <v>1</v>
      </c>
      <c r="F4"/>
      <c r="G4"/>
    </row>
    <row r="5" ht="16.5">
      <c r="A5" s="6" t="s">
        <v>15</v>
      </c>
      <c r="B5" s="7"/>
      <c r="C5" s="7"/>
      <c r="D5" s="8"/>
      <c r="E5" s="37">
        <v>0</v>
      </c>
      <c r="F5"/>
      <c r="G5"/>
    </row>
    <row r="6" ht="16.5">
      <c r="E6"/>
      <c r="F6"/>
      <c r="G6"/>
    </row>
    <row r="7">
      <c r="A7" s="11"/>
      <c r="B7" s="11"/>
      <c r="C7" s="11"/>
      <c r="D7" s="11"/>
      <c r="E7"/>
      <c r="F7"/>
      <c r="G7"/>
    </row>
    <row r="9" ht="17.25">
      <c r="A9" s="12" t="s">
        <v>16</v>
      </c>
      <c r="B9" s="12"/>
      <c r="D9" s="12" t="s">
        <v>17</v>
      </c>
      <c r="E9" s="12"/>
      <c r="F9" s="12"/>
      <c r="G9" s="12"/>
      <c r="H9" s="12"/>
      <c r="I9" s="12"/>
      <c r="J9" s="12"/>
      <c r="K9" s="12"/>
      <c r="M9" s="12" t="s">
        <v>18</v>
      </c>
      <c r="N9" s="12"/>
    </row>
    <row r="10" ht="16.5">
      <c r="A10" s="13" t="s">
        <v>19</v>
      </c>
      <c r="B10" s="14"/>
      <c r="D10" s="15" t="s">
        <v>20</v>
      </c>
      <c r="E10" s="16"/>
      <c r="M10" s="17" t="s">
        <v>21</v>
      </c>
      <c r="N10" s="18">
        <f>$B$13+$B$14</f>
        <v>0</v>
      </c>
    </row>
    <row r="11" ht="16.5">
      <c r="A11" s="13" t="s">
        <v>22</v>
      </c>
      <c r="B11" s="14"/>
      <c r="D11" s="15" t="s">
        <v>23</v>
      </c>
      <c r="E11" s="16"/>
      <c r="M11" s="17" t="s">
        <v>24</v>
      </c>
      <c r="N11" s="18">
        <f>$B$15+$B$16</f>
        <v>0</v>
      </c>
    </row>
    <row r="12" ht="16.5">
      <c r="A12" s="13" t="s">
        <v>25</v>
      </c>
      <c r="B12" s="14"/>
      <c r="D12" s="15"/>
      <c r="E12"/>
      <c r="F12"/>
      <c r="G12"/>
      <c r="M12" s="17" t="s">
        <v>26</v>
      </c>
      <c r="N12" s="19">
        <f>IF(OR($N$11="",$N$10="",$N$11&lt;=$N$10),0,INT((ROUND(($N$11-$N$10)*1440,0)+59)/60))</f>
        <v>0</v>
      </c>
    </row>
    <row r="13" ht="16.5">
      <c r="A13" s="13" t="s">
        <v>27</v>
      </c>
      <c r="B13" s="20"/>
      <c r="D13" s="21" t="s">
        <v>28</v>
      </c>
      <c r="E13" s="22" t="s">
        <v>29</v>
      </c>
      <c r="F13" s="22" t="s">
        <v>30</v>
      </c>
      <c r="G13" s="22" t="s">
        <v>31</v>
      </c>
      <c r="H13" s="22" t="s">
        <v>32</v>
      </c>
      <c r="I13" s="22" t="s">
        <v>33</v>
      </c>
      <c r="J13" s="22" t="s">
        <v>34</v>
      </c>
      <c r="K13" s="22" t="s">
        <v>35</v>
      </c>
      <c r="M13" s="17" t="s">
        <v>36</v>
      </c>
      <c r="N13" s="23">
        <f>IF(OR(N12="",N12&lt;=0),0,
   INT($N$12/24)*Meta!$B$4 +
   IF(MOD($N$12,24)&lt;=3,0,
      IF(MOD($N$12,24)&lt;=11, MOD($N$12,24)*(Meta!$B$4/12), Meta!$B$4)
   )
)</f>
        <v>0</v>
      </c>
    </row>
    <row r="14" ht="16.5">
      <c r="A14" s="13" t="s">
        <v>30</v>
      </c>
      <c r="B14" s="24"/>
      <c r="D14" s="25"/>
      <c r="E14" s="26"/>
      <c r="F14" s="27"/>
      <c r="G14" s="27"/>
      <c r="H14" s="28"/>
      <c r="I14" s="28"/>
      <c r="J14" s="29">
        <f t="shared" ref="J14:J54" si="2">IF(OR(H14="",H14&lt;=0),0,IF(OR(I14="",I14&lt;=0),0,I14-H14))</f>
        <v>0</v>
      </c>
      <c r="K14" s="28">
        <v>0</v>
      </c>
      <c r="M14" s="17" t="s">
        <v>37</v>
      </c>
      <c r="N14" s="3" t="b">
        <f>AND(E3,E4)</f>
        <v>1</v>
      </c>
    </row>
    <row r="15" ht="16.5">
      <c r="A15" s="13" t="s">
        <v>38</v>
      </c>
      <c r="B15" s="20"/>
      <c r="D15" s="25"/>
      <c r="E15" s="26"/>
      <c r="F15" s="27"/>
      <c r="G15" s="27"/>
      <c r="H15" s="30"/>
      <c r="I15" s="28"/>
      <c r="J15" s="29">
        <f t="shared" si="2"/>
        <v>0</v>
      </c>
      <c r="K15" s="28">
        <v>0</v>
      </c>
      <c r="M15" s="17" t="s">
        <v>39</v>
      </c>
      <c r="N15" s="3" t="b">
        <f>OR(E5,E6)</f>
        <v>0</v>
      </c>
    </row>
    <row r="16" ht="16.5">
      <c r="A16" s="13" t="s">
        <v>40</v>
      </c>
      <c r="B16" s="24"/>
      <c r="D16" s="25"/>
      <c r="E16" s="26"/>
      <c r="F16" s="27"/>
      <c r="G16" s="27"/>
      <c r="H16" s="30"/>
      <c r="I16" s="28"/>
      <c r="J16" s="29">
        <f t="shared" si="2"/>
        <v>0</v>
      </c>
      <c r="K16" s="28">
        <v>0</v>
      </c>
      <c r="M16" s="17" t="s">
        <v>41</v>
      </c>
      <c r="N16" s="23">
        <f>MAX(0,N13-IF(N15,Meta!$B$5*$E$5,0))</f>
        <v>0</v>
      </c>
    </row>
    <row r="17" ht="16.5">
      <c r="D17" s="25"/>
      <c r="E17" s="26"/>
      <c r="F17" s="27"/>
      <c r="G17" s="27"/>
      <c r="H17" s="30"/>
      <c r="I17" s="28"/>
      <c r="J17" s="29">
        <f t="shared" si="2"/>
        <v>0</v>
      </c>
      <c r="K17" s="28">
        <v>0</v>
      </c>
      <c r="M17" s="17" t="s">
        <v>42</v>
      </c>
      <c r="N17" s="23">
        <f>SUM(J14:J54)*Meta!$B$2</f>
        <v>0</v>
      </c>
    </row>
    <row r="18" ht="16.5">
      <c r="D18" s="25"/>
      <c r="E18" s="26"/>
      <c r="F18" s="27"/>
      <c r="G18" s="27"/>
      <c r="H18" s="30"/>
      <c r="I18" s="28"/>
      <c r="J18" s="29">
        <f t="shared" si="2"/>
        <v>0</v>
      </c>
      <c r="K18" s="28">
        <v>0</v>
      </c>
      <c r="M18" s="17" t="s">
        <v>43</v>
      </c>
      <c r="N18" s="23">
        <f>SUM(J14:J54*K14:K54)*Meta!$B$3</f>
        <v>0</v>
      </c>
    </row>
    <row r="19" ht="16.5">
      <c r="D19" s="25"/>
      <c r="E19" s="26"/>
      <c r="F19" s="27"/>
      <c r="G19" s="27"/>
      <c r="H19" s="30"/>
      <c r="I19" s="28"/>
      <c r="J19" s="29">
        <f t="shared" si="2"/>
        <v>0</v>
      </c>
      <c r="K19" s="28">
        <v>0</v>
      </c>
      <c r="M19" s="17" t="s">
        <v>44</v>
      </c>
      <c r="N19" s="23">
        <f>N17+N18</f>
        <v>0</v>
      </c>
    </row>
    <row r="20" ht="16.5">
      <c r="D20" s="25"/>
      <c r="E20" s="26"/>
      <c r="F20" s="27"/>
      <c r="G20" s="27"/>
      <c r="H20" s="30"/>
      <c r="I20" s="28"/>
      <c r="J20" s="29">
        <f t="shared" si="2"/>
        <v>0</v>
      </c>
      <c r="K20" s="28">
        <v>0</v>
      </c>
      <c r="M20" s="31" t="s">
        <v>45</v>
      </c>
      <c r="N20" s="32">
        <f>IF(N14,SUM($N$19,$N$16),N19)</f>
        <v>0</v>
      </c>
    </row>
    <row r="21" ht="15.75">
      <c r="D21" s="25"/>
      <c r="E21" s="26"/>
      <c r="F21" s="27"/>
      <c r="G21" s="27"/>
      <c r="H21" s="30"/>
      <c r="I21" s="28"/>
      <c r="J21" s="29">
        <f t="shared" si="2"/>
        <v>0</v>
      </c>
      <c r="K21" s="28">
        <v>0</v>
      </c>
    </row>
    <row r="22">
      <c r="D22" s="25"/>
      <c r="E22" s="26"/>
      <c r="F22" s="27"/>
      <c r="G22" s="27"/>
      <c r="H22" s="30"/>
      <c r="I22" s="28"/>
      <c r="J22" s="29">
        <f t="shared" si="2"/>
        <v>0</v>
      </c>
      <c r="K22" s="28">
        <v>0</v>
      </c>
    </row>
    <row r="23">
      <c r="D23" s="25"/>
      <c r="E23" s="26"/>
      <c r="F23" s="27"/>
      <c r="G23" s="27"/>
      <c r="H23" s="30"/>
      <c r="I23" s="28"/>
      <c r="J23" s="29">
        <f t="shared" si="2"/>
        <v>0</v>
      </c>
      <c r="K23" s="28">
        <v>0</v>
      </c>
    </row>
    <row r="24">
      <c r="D24" s="25"/>
      <c r="E24" s="26"/>
      <c r="F24" s="27"/>
      <c r="G24" s="27"/>
      <c r="H24" s="30"/>
      <c r="I24" s="28"/>
      <c r="J24" s="29">
        <f t="shared" si="2"/>
        <v>0</v>
      </c>
      <c r="K24" s="28">
        <v>0</v>
      </c>
    </row>
    <row r="25">
      <c r="D25" s="25"/>
      <c r="E25" s="26"/>
      <c r="F25" s="27"/>
      <c r="G25" s="27"/>
      <c r="H25" s="30"/>
      <c r="I25" s="28"/>
      <c r="J25" s="29">
        <f t="shared" si="2"/>
        <v>0</v>
      </c>
      <c r="K25" s="28">
        <v>0</v>
      </c>
    </row>
    <row r="26">
      <c r="D26" s="25"/>
      <c r="E26" s="26"/>
      <c r="F26" s="27"/>
      <c r="G26" s="27"/>
      <c r="H26" s="30"/>
      <c r="I26" s="28"/>
      <c r="J26" s="29">
        <f t="shared" si="2"/>
        <v>0</v>
      </c>
      <c r="K26" s="28">
        <v>0</v>
      </c>
    </row>
    <row r="27">
      <c r="D27" s="25"/>
      <c r="E27" s="26"/>
      <c r="F27" s="27"/>
      <c r="G27" s="27"/>
      <c r="H27" s="30"/>
      <c r="I27" s="28"/>
      <c r="J27" s="29">
        <f t="shared" si="2"/>
        <v>0</v>
      </c>
      <c r="K27" s="28">
        <v>0</v>
      </c>
    </row>
    <row r="28">
      <c r="D28" s="25"/>
      <c r="E28" s="26"/>
      <c r="F28" s="27"/>
      <c r="G28" s="27"/>
      <c r="H28" s="30"/>
      <c r="I28" s="28"/>
      <c r="J28" s="29">
        <f t="shared" si="2"/>
        <v>0</v>
      </c>
      <c r="K28" s="28">
        <v>0</v>
      </c>
    </row>
    <row r="29">
      <c r="D29" s="25"/>
      <c r="E29" s="26"/>
      <c r="F29" s="27"/>
      <c r="G29" s="27"/>
      <c r="H29" s="30"/>
      <c r="I29" s="28"/>
      <c r="J29" s="29">
        <f t="shared" si="2"/>
        <v>0</v>
      </c>
      <c r="K29" s="28">
        <v>0</v>
      </c>
    </row>
    <row r="30">
      <c r="D30" s="25"/>
      <c r="E30" s="26"/>
      <c r="F30" s="27"/>
      <c r="G30" s="27"/>
      <c r="H30" s="30"/>
      <c r="I30" s="28"/>
      <c r="J30" s="29">
        <f t="shared" si="2"/>
        <v>0</v>
      </c>
      <c r="K30" s="28">
        <v>0</v>
      </c>
    </row>
    <row r="31">
      <c r="D31" s="25"/>
      <c r="E31" s="26"/>
      <c r="F31" s="27"/>
      <c r="G31" s="27"/>
      <c r="H31" s="30"/>
      <c r="I31" s="28"/>
      <c r="J31" s="29">
        <f t="shared" si="2"/>
        <v>0</v>
      </c>
      <c r="K31" s="28">
        <v>0</v>
      </c>
    </row>
    <row r="32">
      <c r="D32" s="25"/>
      <c r="E32" s="26"/>
      <c r="F32" s="27"/>
      <c r="G32" s="27"/>
      <c r="H32" s="30"/>
      <c r="I32" s="28"/>
      <c r="J32" s="29">
        <f t="shared" si="2"/>
        <v>0</v>
      </c>
      <c r="K32" s="28">
        <v>0</v>
      </c>
    </row>
    <row r="33">
      <c r="D33" s="25"/>
      <c r="E33" s="26"/>
      <c r="F33" s="27"/>
      <c r="G33" s="27"/>
      <c r="H33" s="30"/>
      <c r="I33" s="28"/>
      <c r="J33" s="29">
        <f t="shared" si="2"/>
        <v>0</v>
      </c>
      <c r="K33" s="28">
        <v>0</v>
      </c>
    </row>
    <row r="34">
      <c r="D34" s="25"/>
      <c r="E34" s="26"/>
      <c r="F34" s="27"/>
      <c r="G34" s="27"/>
      <c r="H34" s="30"/>
      <c r="I34" s="28"/>
      <c r="J34" s="29">
        <f t="shared" si="2"/>
        <v>0</v>
      </c>
      <c r="K34" s="28">
        <v>0</v>
      </c>
    </row>
    <row r="35">
      <c r="D35" s="25"/>
      <c r="E35" s="26"/>
      <c r="F35" s="27"/>
      <c r="G35" s="27"/>
      <c r="H35" s="30"/>
      <c r="I35" s="28"/>
      <c r="J35" s="29">
        <f t="shared" si="2"/>
        <v>0</v>
      </c>
      <c r="K35" s="28">
        <v>0</v>
      </c>
    </row>
    <row r="36">
      <c r="D36" s="25"/>
      <c r="E36" s="26"/>
      <c r="F36" s="27"/>
      <c r="G36" s="27"/>
      <c r="H36" s="30"/>
      <c r="I36" s="28"/>
      <c r="J36" s="29">
        <f t="shared" si="2"/>
        <v>0</v>
      </c>
      <c r="K36" s="28">
        <v>0</v>
      </c>
    </row>
    <row r="37">
      <c r="D37" s="25"/>
      <c r="E37" s="26"/>
      <c r="F37" s="27"/>
      <c r="G37" s="27"/>
      <c r="H37" s="30"/>
      <c r="I37" s="28"/>
      <c r="J37" s="29">
        <f t="shared" si="2"/>
        <v>0</v>
      </c>
      <c r="K37" s="28">
        <v>0</v>
      </c>
    </row>
    <row r="38">
      <c r="D38" s="25"/>
      <c r="E38" s="26"/>
      <c r="F38" s="27"/>
      <c r="G38" s="27"/>
      <c r="H38" s="30"/>
      <c r="I38" s="28"/>
      <c r="J38" s="29">
        <f t="shared" si="2"/>
        <v>0</v>
      </c>
      <c r="K38" s="28">
        <v>0</v>
      </c>
    </row>
    <row r="39">
      <c r="D39" s="25"/>
      <c r="E39" s="26"/>
      <c r="F39" s="27"/>
      <c r="G39" s="27"/>
      <c r="H39" s="30"/>
      <c r="I39" s="28"/>
      <c r="J39" s="29">
        <f t="shared" si="2"/>
        <v>0</v>
      </c>
      <c r="K39" s="28">
        <v>0</v>
      </c>
    </row>
    <row r="40">
      <c r="D40" s="25"/>
      <c r="E40" s="26"/>
      <c r="F40" s="27"/>
      <c r="G40" s="27"/>
      <c r="H40" s="30"/>
      <c r="I40" s="28"/>
      <c r="J40" s="29">
        <f t="shared" si="2"/>
        <v>0</v>
      </c>
      <c r="K40" s="28">
        <v>0</v>
      </c>
    </row>
    <row r="41">
      <c r="D41" s="25"/>
      <c r="E41" s="26"/>
      <c r="F41" s="27"/>
      <c r="G41" s="27"/>
      <c r="H41" s="30"/>
      <c r="I41" s="28"/>
      <c r="J41" s="29">
        <f t="shared" si="2"/>
        <v>0</v>
      </c>
      <c r="K41" s="28">
        <v>0</v>
      </c>
    </row>
    <row r="42">
      <c r="D42" s="25"/>
      <c r="E42" s="26"/>
      <c r="F42" s="27"/>
      <c r="G42" s="27"/>
      <c r="H42" s="30"/>
      <c r="I42" s="28"/>
      <c r="J42" s="29">
        <f t="shared" si="2"/>
        <v>0</v>
      </c>
      <c r="K42" s="28">
        <v>0</v>
      </c>
    </row>
    <row r="43">
      <c r="D43" s="25"/>
      <c r="E43" s="26"/>
      <c r="F43" s="27"/>
      <c r="G43" s="27"/>
      <c r="H43" s="30"/>
      <c r="I43" s="28"/>
      <c r="J43" s="29">
        <f t="shared" si="2"/>
        <v>0</v>
      </c>
      <c r="K43" s="28">
        <v>0</v>
      </c>
    </row>
    <row r="44">
      <c r="D44" s="25"/>
      <c r="E44" s="26"/>
      <c r="F44" s="27"/>
      <c r="G44" s="27"/>
      <c r="H44" s="30"/>
      <c r="I44" s="28"/>
      <c r="J44" s="29">
        <f t="shared" si="2"/>
        <v>0</v>
      </c>
      <c r="K44" s="28">
        <v>0</v>
      </c>
    </row>
    <row r="45">
      <c r="D45" s="25"/>
      <c r="E45" s="26"/>
      <c r="F45" s="27"/>
      <c r="G45" s="27"/>
      <c r="H45" s="30"/>
      <c r="I45" s="28"/>
      <c r="J45" s="29">
        <f t="shared" si="2"/>
        <v>0</v>
      </c>
      <c r="K45" s="28">
        <v>0</v>
      </c>
    </row>
    <row r="46">
      <c r="D46" s="25"/>
      <c r="E46" s="26"/>
      <c r="F46" s="27"/>
      <c r="G46" s="27"/>
      <c r="H46" s="30"/>
      <c r="I46" s="28"/>
      <c r="J46" s="29">
        <f t="shared" si="2"/>
        <v>0</v>
      </c>
      <c r="K46" s="28">
        <v>0</v>
      </c>
    </row>
    <row r="47">
      <c r="D47" s="25"/>
      <c r="E47" s="26"/>
      <c r="F47" s="27"/>
      <c r="G47" s="27"/>
      <c r="H47" s="30"/>
      <c r="I47" s="28"/>
      <c r="J47" s="29">
        <f t="shared" si="2"/>
        <v>0</v>
      </c>
      <c r="K47" s="28">
        <v>0</v>
      </c>
    </row>
    <row r="48">
      <c r="D48" s="25"/>
      <c r="E48" s="26"/>
      <c r="F48" s="27"/>
      <c r="G48" s="27"/>
      <c r="H48" s="30"/>
      <c r="I48" s="28"/>
      <c r="J48" s="29">
        <f t="shared" si="2"/>
        <v>0</v>
      </c>
      <c r="K48" s="28">
        <v>0</v>
      </c>
    </row>
    <row r="49">
      <c r="D49" s="25"/>
      <c r="E49" s="26"/>
      <c r="F49" s="27"/>
      <c r="G49" s="27"/>
      <c r="H49" s="30"/>
      <c r="I49" s="28"/>
      <c r="J49" s="29">
        <f t="shared" si="2"/>
        <v>0</v>
      </c>
      <c r="K49" s="28">
        <v>0</v>
      </c>
    </row>
    <row r="50">
      <c r="D50" s="25"/>
      <c r="E50" s="26"/>
      <c r="F50" s="27"/>
      <c r="G50" s="27"/>
      <c r="H50" s="30"/>
      <c r="I50" s="28"/>
      <c r="J50" s="29">
        <f t="shared" si="2"/>
        <v>0</v>
      </c>
      <c r="K50" s="28">
        <v>0</v>
      </c>
    </row>
    <row r="51">
      <c r="D51" s="25"/>
      <c r="E51" s="26"/>
      <c r="F51" s="27"/>
      <c r="G51" s="27"/>
      <c r="H51" s="30"/>
      <c r="I51" s="28"/>
      <c r="J51" s="29">
        <f t="shared" si="2"/>
        <v>0</v>
      </c>
      <c r="K51" s="28">
        <v>0</v>
      </c>
    </row>
    <row r="52">
      <c r="D52" s="25"/>
      <c r="E52" s="26"/>
      <c r="F52" s="27"/>
      <c r="G52" s="27"/>
      <c r="H52" s="30"/>
      <c r="I52" s="28"/>
      <c r="J52" s="29">
        <f t="shared" si="2"/>
        <v>0</v>
      </c>
      <c r="K52" s="28">
        <v>0</v>
      </c>
    </row>
    <row r="53">
      <c r="D53" s="25"/>
      <c r="E53" s="26"/>
      <c r="F53" s="27"/>
      <c r="G53" s="27"/>
      <c r="H53" s="30"/>
      <c r="I53" s="28"/>
      <c r="J53" s="29">
        <f t="shared" si="2"/>
        <v>0</v>
      </c>
      <c r="K53" s="28">
        <v>0</v>
      </c>
    </row>
    <row r="54">
      <c r="D54" s="25"/>
      <c r="E54" s="26"/>
      <c r="F54" s="27"/>
      <c r="G54" s="27"/>
      <c r="H54" s="30"/>
      <c r="I54" s="28"/>
      <c r="J54" s="29">
        <f t="shared" si="2"/>
        <v>0</v>
      </c>
      <c r="K54" s="28">
        <v>0</v>
      </c>
    </row>
    <row r="55">
      <c r="D55" s="33"/>
      <c r="E55" s="34"/>
      <c r="F55" s="35"/>
      <c r="G55" s="35"/>
      <c r="H55" s="29"/>
      <c r="I55" s="29"/>
      <c r="J55" s="36"/>
    </row>
  </sheetData>
  <sheetProtection autoFilter="1" deleteColumns="1" deleteRows="1" formatCells="1" formatColumns="1" formatRows="1" insertColumns="1" insertHyperlinks="1" insertRows="1" objects="0" pivotTables="1" scenarios="0" selectLockedCells="0" selectUnlockedCells="0" sheet="1" sort="1"/>
  <mergeCells count="9">
    <mergeCell ref="A1:N1"/>
    <mergeCell ref="A2:E2"/>
    <mergeCell ref="A3:D3"/>
    <mergeCell ref="A4:D4"/>
    <mergeCell ref="A5:D5"/>
    <mergeCell ref="A7:D7"/>
    <mergeCell ref="A9:B9"/>
    <mergeCell ref="D9:K9"/>
    <mergeCell ref="M9:N9"/>
  </mergeCells>
  <printOptions headings="0" gridLines="0"/>
  <pageMargins left="0.75" right="0.75" top="1" bottom="1" header="0.5" footer="0.5"/>
  <pageSetup paperSize="9" scale="45" fitToWidth="1" fitToHeight="1" pageOrder="downThenOver" orientation="landscape" usePrinterDefaults="1" blackAndWhite="0" draft="0" cellComments="none" useFirstPageNumber="0" errors="displayed" horizontalDpi="0" verticalDpi="0" copies="1"/>
  <headerFooter/>
  <tableParts count="1">
    <tablePart r:id="rId1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9" operator="equal" id="{003F00B5-00C5-46F6-B7EB-002700ED00E4}">
            <xm:f>FALSE</xm:f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E3</xm:sqref>
        </x14:conditionalFormatting>
        <x14:conditionalFormatting xmlns:xm="http://schemas.microsoft.com/office/excel/2006/main">
          <x14:cfRule type="cellIs" priority="10" operator="equal" id="{00080038-00BB-4319-ACE4-0070003D0043}">
            <xm:f>TRUE</xm:f>
            <x14:dxf>
              <font>
                <color rgb="FF006100"/>
              </font>
              <fill>
                <patternFill patternType="solid">
                  <fgColor rgb="FFC6EFCE"/>
                  <bgColor rgb="FFC6EFCE"/>
                </patternFill>
              </fill>
            </x14:dxf>
          </x14:cfRule>
          <xm:sqref>E3:E5</xm:sqref>
        </x14:conditionalFormatting>
        <x14:conditionalFormatting xmlns:xm="http://schemas.microsoft.com/office/excel/2006/main">
          <x14:cfRule type="cellIs" priority="3" operator="equal" id="{00430037-00C3-4BCC-835D-00C400B0006D}">
            <xm:f>TRUE</xm:f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E5</xm:sqref>
        </x14:conditionalFormatting>
        <x14:conditionalFormatting xmlns:xm="http://schemas.microsoft.com/office/excel/2006/main">
          <x14:cfRule type="cellIs" priority="4" operator="equal" id="{006800B4-005D-4166-9B65-00F4002C0095}">
            <xm:f>FALSE</xm:f>
            <x14:dxf>
              <font>
                <color rgb="FF006100"/>
              </font>
              <fill>
                <patternFill patternType="solid">
                  <fgColor rgb="FFC6EFCE"/>
                  <bgColor rgb="FFC6EFCE"/>
                </patternFill>
              </fill>
            </x14:dxf>
          </x14:cfRule>
          <xm:sqref>E5</xm:sqref>
        </x14:conditionalFormatting>
        <x14:conditionalFormatting xmlns:xm="http://schemas.microsoft.com/office/excel/2006/main">
          <x14:cfRule type="cellIs" priority="7" operator="equal" id="{002300F6-009D-4A5F-92FE-00D600E800D4}">
            <xm:f>TRUE</xm:f>
            <x14:dxf>
              <font>
                <color rgb="FF006100"/>
              </font>
              <fill>
                <patternFill patternType="solid">
                  <fgColor rgb="FFC6EFCE"/>
                  <bgColor rgb="FFC6EFCE"/>
                </patternFill>
              </fill>
            </x14:dxf>
          </x14:cfRule>
          <xm:sqref>N14</xm:sqref>
        </x14:conditionalFormatting>
        <x14:conditionalFormatting xmlns:xm="http://schemas.microsoft.com/office/excel/2006/main">
          <x14:cfRule type="cellIs" priority="8" operator="equal" id="{00D40006-00A9-4DD5-92A0-00C000F200A4}">
            <xm:f>FALSE</xm:f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N14</xm:sqref>
        </x14:conditionalFormatting>
        <x14:conditionalFormatting xmlns:xm="http://schemas.microsoft.com/office/excel/2006/main">
          <x14:cfRule type="cellIs" priority="1" operator="equal" id="{000F0035-003C-4E0A-A9B3-001100AC0067}">
            <xm:f>FALSE</xm:f>
            <x14:dxf>
              <font>
                <color rgb="FF006100"/>
              </font>
              <fill>
                <patternFill patternType="solid">
                  <fgColor rgb="FFC6EFCE"/>
                  <bgColor rgb="FFC6EFCE"/>
                </patternFill>
              </fill>
            </x14:dxf>
          </x14:cfRule>
          <xm:sqref>N15</xm:sqref>
        </x14:conditionalFormatting>
        <x14:conditionalFormatting xmlns:xm="http://schemas.microsoft.com/office/excel/2006/main">
          <x14:cfRule type="cellIs" priority="2" operator="equal" id="{001D0095-0025-42E4-BB18-00A8004A00DE}">
            <xm:f>TRUE</xm:f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N15</xm:sqref>
        </x14:conditionalFormatting>
        <x14:conditionalFormatting xmlns:xm="http://schemas.microsoft.com/office/excel/2006/main">
          <x14:cfRule type="cellIs" priority="2" operator="greaterThan" id="{0079007B-00C8-446C-B99D-006B005600B3}">
            <xm:f>0</xm:f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E5</xm:sqref>
        </x14:conditionalFormatting>
        <x14:conditionalFormatting xmlns:xm="http://schemas.microsoft.com/office/excel/2006/main">
          <x14:cfRule type="cellIs" priority="1" operator="equal" id="{00540003-009C-454F-B489-00C2002D00EF}">
            <xm:f>0</xm:f>
            <x14:dxf>
              <font>
                <color rgb="FF006100"/>
              </font>
              <fill>
                <patternFill patternType="solid">
                  <fgColor rgb="FFC6EFCE"/>
                  <bgColor rgb="FFC6EFCE"/>
                </patternFill>
              </fill>
            </x14:dxf>
          </x14:cfRule>
          <xm:sqref>E5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7" disablePrompts="0">
        <x14:dataValidation xr:uid="{0011008C-00AC-4D60-B419-001A007F0084}" type="custom" allowBlank="1" error="Zeitangabe muss innerhalb der Reisezeit liegen!" errorStyle="stop" errorTitle="Ungültige Zeitangabe" imeMode="noControl" operator="between" showDropDown="0" showErrorMessage="1" showInputMessage="1">
          <x14:formula1>
            <xm:f>AND((E14+G14)&gt;=($B$13+$B$14),(E14+G14)&lt;=($B$15+$B$16))</xm:f>
          </x14:formula1>
          <xm:sqref>G14:G54</xm:sqref>
        </x14:dataValidation>
        <x14:dataValidation xr:uid="{00CA0038-0017-4414-A5F8-006200D200C5}" type="custom" allowBlank="1" error="Zeitangabe muss innerhalb der Reisezeit liegen!" errorStyle="stop" errorTitle="Ungültige Zeitangabe" imeMode="noControl" operator="between" showDropDown="0" showErrorMessage="1" showInputMessage="1">
          <x14:formula1>
            <xm:f>AND((E14+F14)&gt;=($B$13+$B$14),(E14+F14)&lt;=($B$15+$B$16))</xm:f>
          </x14:formula1>
          <xm:sqref>F14:F54</xm:sqref>
        </x14:dataValidation>
        <x14:dataValidation xr:uid="{00C9006D-0090-4B05-99CA-009100FF00E8}" type="date" allowBlank="1" error="Datum muss in der Dienstreisezeit liegen!" errorStyle="stop" errorTitle="Ungültiges Datum" imeMode="noControl" operator="between" showDropDown="0" showErrorMessage="1" showInputMessage="1">
          <x14:formula1>
            <xm:f>$B$13</xm:f>
          </x14:formula1>
          <x14:formula2>
            <xm:f>$B$15</xm:f>
          </x14:formula2>
          <xm:sqref>E14:E54</xm:sqref>
        </x14:dataValidation>
        <x14:dataValidation xr:uid="{00100057-00DE-4870-8DA5-001E00B4008B}" type="custom" allowBlank="1" error="Kilometerangabe muss größer oder gleich sein als letzter Kilometerstand!" errorStyle="stop" errorTitle="Ungültige km-Angabe" imeMode="noControl" operator="between" showDropDown="0" showErrorMessage="1" showInputMessage="1">
          <x14:formula1>
            <xm:f>H15&gt;=I14</xm:f>
          </x14:formula1>
          <xm:sqref>H15:H54</xm:sqref>
        </x14:dataValidation>
        <x14:dataValidation xr:uid="{00D10063-005D-41B6-8A92-008600F0002C}" type="custom" allowBlank="1" error="Kilometerangabe bei Ankunft muss größer sein als wie bei der Abfahrt!" errorStyle="stop" errorTitle="Ungültige km-Angabe" imeMode="noControl" operator="between" showDropDown="0" showErrorMessage="1" showInputMessage="1">
          <x14:formula1>
            <xm:f>I14&gt;H14</xm:f>
          </x14:formula1>
          <xm:sqref>I14:I54</xm:sqref>
        </x14:dataValidation>
        <x14:dataValidation xr:uid="{00F700C6-007B-45DE-9111-00C9008A00B0}" type="none" allowBlank="1" errorStyle="stop" imeMode="noControl" operator="between" showDropDown="0" showErrorMessage="1" showInputMessage="1">
          <x14:formula1>
            <xm:f>"TRUE,FALSE"</xm:f>
          </x14:formula1>
          <xm:sqref>E3</xm:sqref>
        </x14:dataValidation>
        <x14:dataValidation xr:uid="{009C00F4-003B-4812-9592-00EE00AB00DD}" type="none" allowBlank="1" errorStyle="stop" imeMode="noControl" operator="between" showDropDown="0" showErrorMessage="1" showInputMessage="1">
          <x14:formula1>
            <xm:f>"TRUE,FALSE"</xm:f>
          </x14:formula1>
          <xm:sqref>E4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showGridLines="0" zoomScale="125" workbookViewId="0">
      <selection activeCell="E11" activeCellId="0" sqref="E11"/>
    </sheetView>
  </sheetViews>
  <sheetFormatPr defaultColWidth="8.85546875" defaultRowHeight="14.25"/>
  <cols>
    <col bestFit="1" customWidth="1" min="1" max="1" width="20.421875"/>
    <col customWidth="1" min="2" max="2" width="21.7109375"/>
    <col customWidth="1" min="3" max="3" width="5"/>
    <col customWidth="1" min="4" max="4" width="51.28515625"/>
    <col customWidth="1" min="5" max="5" style="3" width="21.42578125"/>
    <col customWidth="1" min="6" max="7" style="3" width="15.140625"/>
    <col customWidth="1" min="8" max="8" width="16.85546875"/>
    <col customWidth="1" min="9" max="9" width="17.140625"/>
    <col customWidth="1" min="10" max="10" width="15.140625"/>
    <col customWidth="1" min="11" max="11" width="16.140625"/>
    <col customWidth="1" min="12" max="12" width="5"/>
    <col bestFit="1" customWidth="1" min="13" max="13" width="28.42578125"/>
    <col bestFit="1" customWidth="1" min="14" max="14" width="19.7109375"/>
  </cols>
  <sheetData>
    <row r="1" ht="23.25">
      <c r="A1" s="4" t="s">
        <v>48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ht="17.25">
      <c r="A2" s="5" t="s">
        <v>12</v>
      </c>
      <c r="B2" s="5"/>
      <c r="C2" s="5"/>
      <c r="D2" s="5"/>
      <c r="E2" s="5"/>
      <c r="F2"/>
      <c r="G2"/>
    </row>
    <row r="3" ht="16.5">
      <c r="A3" s="6" t="s">
        <v>13</v>
      </c>
      <c r="B3" s="7"/>
      <c r="C3" s="7"/>
      <c r="D3" s="8"/>
      <c r="E3" s="9" t="b">
        <v>1</v>
      </c>
      <c r="F3"/>
      <c r="G3"/>
    </row>
    <row r="4" ht="16.5">
      <c r="A4" s="6" t="s">
        <v>14</v>
      </c>
      <c r="B4" s="7"/>
      <c r="C4" s="7"/>
      <c r="D4" s="8"/>
      <c r="E4" s="9" t="b">
        <v>1</v>
      </c>
      <c r="F4"/>
      <c r="G4"/>
    </row>
    <row r="5" ht="16.5">
      <c r="A5" s="6" t="s">
        <v>15</v>
      </c>
      <c r="B5" s="7"/>
      <c r="C5" s="7"/>
      <c r="D5" s="8"/>
      <c r="E5" s="37">
        <v>0</v>
      </c>
      <c r="F5"/>
      <c r="G5"/>
    </row>
    <row r="6" ht="16.5">
      <c r="E6"/>
      <c r="F6"/>
      <c r="G6"/>
    </row>
    <row r="7">
      <c r="A7" s="11"/>
      <c r="B7" s="11"/>
      <c r="C7" s="11"/>
      <c r="D7" s="11"/>
      <c r="E7"/>
      <c r="F7"/>
      <c r="G7"/>
    </row>
    <row r="9" ht="17.25">
      <c r="A9" s="12" t="s">
        <v>16</v>
      </c>
      <c r="B9" s="12"/>
      <c r="D9" s="12" t="s">
        <v>17</v>
      </c>
      <c r="E9" s="12"/>
      <c r="F9" s="12"/>
      <c r="G9" s="12"/>
      <c r="H9" s="12"/>
      <c r="I9" s="12"/>
      <c r="J9" s="12"/>
      <c r="K9" s="12"/>
      <c r="M9" s="12" t="s">
        <v>18</v>
      </c>
      <c r="N9" s="12"/>
    </row>
    <row r="10" ht="16.5">
      <c r="A10" s="13" t="s">
        <v>19</v>
      </c>
      <c r="B10" s="14"/>
      <c r="D10" s="15" t="s">
        <v>20</v>
      </c>
      <c r="E10" s="16"/>
      <c r="M10" s="17" t="s">
        <v>21</v>
      </c>
      <c r="N10" s="18">
        <f>$B$13+$B$14</f>
        <v>0</v>
      </c>
    </row>
    <row r="11" ht="16.5">
      <c r="A11" s="13" t="s">
        <v>22</v>
      </c>
      <c r="B11" s="14"/>
      <c r="D11" s="15" t="s">
        <v>23</v>
      </c>
      <c r="E11" s="16"/>
      <c r="M11" s="17" t="s">
        <v>24</v>
      </c>
      <c r="N11" s="18">
        <f>$B$15+$B$16</f>
        <v>0</v>
      </c>
    </row>
    <row r="12" ht="16.5">
      <c r="A12" s="13" t="s">
        <v>25</v>
      </c>
      <c r="B12" s="14"/>
      <c r="D12" s="15"/>
      <c r="E12"/>
      <c r="F12"/>
      <c r="G12"/>
      <c r="M12" s="17" t="s">
        <v>26</v>
      </c>
      <c r="N12" s="19">
        <f>IF(OR($N$11="",$N$10="",$N$11&lt;=$N$10),0,INT((ROUND(($N$11-$N$10)*1440,0)+59)/60))</f>
        <v>0</v>
      </c>
    </row>
    <row r="13" ht="16.5">
      <c r="A13" s="13" t="s">
        <v>27</v>
      </c>
      <c r="B13" s="20"/>
      <c r="D13" s="21" t="s">
        <v>28</v>
      </c>
      <c r="E13" s="22" t="s">
        <v>29</v>
      </c>
      <c r="F13" s="22" t="s">
        <v>30</v>
      </c>
      <c r="G13" s="22" t="s">
        <v>31</v>
      </c>
      <c r="H13" s="22" t="s">
        <v>32</v>
      </c>
      <c r="I13" s="22" t="s">
        <v>33</v>
      </c>
      <c r="J13" s="22" t="s">
        <v>34</v>
      </c>
      <c r="K13" s="22" t="s">
        <v>35</v>
      </c>
      <c r="M13" s="17" t="s">
        <v>36</v>
      </c>
      <c r="N13" s="23">
        <f>IF(OR(N12="",N12&lt;=0),0,
   INT($N$12/24)*Meta!$B$4 +
   IF(MOD($N$12,24)&lt;=3,0,
      IF(MOD($N$12,24)&lt;=11, MOD($N$12,24)*(Meta!$B$4/12), Meta!$B$4)
   )
)</f>
        <v>0</v>
      </c>
    </row>
    <row r="14" ht="16.5">
      <c r="A14" s="13" t="s">
        <v>30</v>
      </c>
      <c r="B14" s="24"/>
      <c r="D14" s="25"/>
      <c r="E14" s="26"/>
      <c r="F14" s="27"/>
      <c r="G14" s="27"/>
      <c r="H14" s="28"/>
      <c r="I14" s="28"/>
      <c r="J14" s="29">
        <f t="shared" ref="J14:J54" si="3">IF(OR(H14="",H14&lt;=0),0,IF(OR(I14="",I14&lt;=0),0,I14-H14))</f>
        <v>0</v>
      </c>
      <c r="K14" s="28">
        <v>0</v>
      </c>
      <c r="M14" s="17" t="s">
        <v>37</v>
      </c>
      <c r="N14" s="3" t="b">
        <f>AND(E3,E4)</f>
        <v>1</v>
      </c>
    </row>
    <row r="15" ht="16.5">
      <c r="A15" s="13" t="s">
        <v>38</v>
      </c>
      <c r="B15" s="20"/>
      <c r="D15" s="25"/>
      <c r="E15" s="26"/>
      <c r="F15" s="27"/>
      <c r="G15" s="27"/>
      <c r="H15" s="30"/>
      <c r="I15" s="28"/>
      <c r="J15" s="29">
        <f t="shared" si="3"/>
        <v>0</v>
      </c>
      <c r="K15" s="28">
        <v>0</v>
      </c>
      <c r="M15" s="17" t="s">
        <v>39</v>
      </c>
      <c r="N15" s="3" t="b">
        <f>OR(E5,E6)</f>
        <v>0</v>
      </c>
    </row>
    <row r="16" ht="16.5">
      <c r="A16" s="13" t="s">
        <v>40</v>
      </c>
      <c r="B16" s="24"/>
      <c r="D16" s="25"/>
      <c r="E16" s="26"/>
      <c r="F16" s="27"/>
      <c r="G16" s="27"/>
      <c r="H16" s="30"/>
      <c r="I16" s="28"/>
      <c r="J16" s="29">
        <f t="shared" si="3"/>
        <v>0</v>
      </c>
      <c r="K16" s="28">
        <v>0</v>
      </c>
      <c r="M16" s="17" t="s">
        <v>41</v>
      </c>
      <c r="N16" s="23">
        <f>MAX(0,N13-IF(N15,Meta!$B$5*$E$5,0))</f>
        <v>0</v>
      </c>
    </row>
    <row r="17" ht="16.5">
      <c r="D17" s="25"/>
      <c r="E17" s="26"/>
      <c r="F17" s="27"/>
      <c r="G17" s="27"/>
      <c r="H17" s="30"/>
      <c r="I17" s="28"/>
      <c r="J17" s="29">
        <f t="shared" si="3"/>
        <v>0</v>
      </c>
      <c r="K17" s="28">
        <v>0</v>
      </c>
      <c r="M17" s="17" t="s">
        <v>42</v>
      </c>
      <c r="N17" s="23">
        <f>SUM(J14:J54)*Meta!$B$2</f>
        <v>0</v>
      </c>
    </row>
    <row r="18" ht="16.5">
      <c r="D18" s="25"/>
      <c r="E18" s="26"/>
      <c r="F18" s="27"/>
      <c r="G18" s="27"/>
      <c r="H18" s="30"/>
      <c r="I18" s="28"/>
      <c r="J18" s="29">
        <f t="shared" si="3"/>
        <v>0</v>
      </c>
      <c r="K18" s="28">
        <v>0</v>
      </c>
      <c r="M18" s="17" t="s">
        <v>43</v>
      </c>
      <c r="N18" s="23">
        <f>SUM(J14:J54*K14:K54)*Meta!$B$3</f>
        <v>0</v>
      </c>
    </row>
    <row r="19" ht="16.5">
      <c r="D19" s="25"/>
      <c r="E19" s="26"/>
      <c r="F19" s="27"/>
      <c r="G19" s="27"/>
      <c r="H19" s="30"/>
      <c r="I19" s="28"/>
      <c r="J19" s="29">
        <f t="shared" si="3"/>
        <v>0</v>
      </c>
      <c r="K19" s="28">
        <v>0</v>
      </c>
      <c r="M19" s="17" t="s">
        <v>44</v>
      </c>
      <c r="N19" s="23">
        <f>N17+N18</f>
        <v>0</v>
      </c>
    </row>
    <row r="20" ht="16.5">
      <c r="D20" s="25"/>
      <c r="E20" s="26"/>
      <c r="F20" s="27"/>
      <c r="G20" s="27"/>
      <c r="H20" s="30"/>
      <c r="I20" s="28"/>
      <c r="J20" s="29">
        <f t="shared" si="3"/>
        <v>0</v>
      </c>
      <c r="K20" s="28">
        <v>0</v>
      </c>
      <c r="M20" s="31" t="s">
        <v>45</v>
      </c>
      <c r="N20" s="32">
        <f>IF(N14,SUM($N$19,$N$16),N19)</f>
        <v>0</v>
      </c>
    </row>
    <row r="21" ht="15.75">
      <c r="D21" s="25"/>
      <c r="E21" s="26"/>
      <c r="F21" s="27"/>
      <c r="G21" s="27"/>
      <c r="H21" s="30"/>
      <c r="I21" s="28"/>
      <c r="J21" s="29">
        <f t="shared" si="3"/>
        <v>0</v>
      </c>
      <c r="K21" s="28">
        <v>0</v>
      </c>
    </row>
    <row r="22">
      <c r="D22" s="25"/>
      <c r="E22" s="26"/>
      <c r="F22" s="27"/>
      <c r="G22" s="27"/>
      <c r="H22" s="30"/>
      <c r="I22" s="28"/>
      <c r="J22" s="29">
        <f t="shared" si="3"/>
        <v>0</v>
      </c>
      <c r="K22" s="28">
        <v>0</v>
      </c>
    </row>
    <row r="23">
      <c r="D23" s="25"/>
      <c r="E23" s="26"/>
      <c r="F23" s="27"/>
      <c r="G23" s="27"/>
      <c r="H23" s="30"/>
      <c r="I23" s="28"/>
      <c r="J23" s="29">
        <f t="shared" si="3"/>
        <v>0</v>
      </c>
      <c r="K23" s="28">
        <v>0</v>
      </c>
    </row>
    <row r="24">
      <c r="D24" s="25"/>
      <c r="E24" s="26"/>
      <c r="F24" s="27"/>
      <c r="G24" s="27"/>
      <c r="H24" s="30"/>
      <c r="I24" s="28"/>
      <c r="J24" s="29">
        <f t="shared" si="3"/>
        <v>0</v>
      </c>
      <c r="K24" s="28">
        <v>0</v>
      </c>
    </row>
    <row r="25">
      <c r="D25" s="25"/>
      <c r="E25" s="26"/>
      <c r="F25" s="27"/>
      <c r="G25" s="27"/>
      <c r="H25" s="30"/>
      <c r="I25" s="28"/>
      <c r="J25" s="29">
        <f t="shared" si="3"/>
        <v>0</v>
      </c>
      <c r="K25" s="28">
        <v>0</v>
      </c>
    </row>
    <row r="26">
      <c r="D26" s="25"/>
      <c r="E26" s="26"/>
      <c r="F26" s="27"/>
      <c r="G26" s="27"/>
      <c r="H26" s="30"/>
      <c r="I26" s="28"/>
      <c r="J26" s="29">
        <f t="shared" si="3"/>
        <v>0</v>
      </c>
      <c r="K26" s="28">
        <v>0</v>
      </c>
    </row>
    <row r="27">
      <c r="D27" s="25"/>
      <c r="E27" s="26"/>
      <c r="F27" s="27"/>
      <c r="G27" s="27"/>
      <c r="H27" s="30"/>
      <c r="I27" s="28"/>
      <c r="J27" s="29">
        <f t="shared" si="3"/>
        <v>0</v>
      </c>
      <c r="K27" s="28">
        <v>0</v>
      </c>
    </row>
    <row r="28">
      <c r="D28" s="25"/>
      <c r="E28" s="26"/>
      <c r="F28" s="27"/>
      <c r="G28" s="27"/>
      <c r="H28" s="30"/>
      <c r="I28" s="28"/>
      <c r="J28" s="29">
        <f t="shared" si="3"/>
        <v>0</v>
      </c>
      <c r="K28" s="28">
        <v>0</v>
      </c>
    </row>
    <row r="29">
      <c r="D29" s="25"/>
      <c r="E29" s="26"/>
      <c r="F29" s="27"/>
      <c r="G29" s="27"/>
      <c r="H29" s="30"/>
      <c r="I29" s="28"/>
      <c r="J29" s="29">
        <f t="shared" si="3"/>
        <v>0</v>
      </c>
      <c r="K29" s="28">
        <v>0</v>
      </c>
    </row>
    <row r="30">
      <c r="D30" s="25"/>
      <c r="E30" s="26"/>
      <c r="F30" s="27"/>
      <c r="G30" s="27"/>
      <c r="H30" s="30"/>
      <c r="I30" s="28"/>
      <c r="J30" s="29">
        <f t="shared" si="3"/>
        <v>0</v>
      </c>
      <c r="K30" s="28">
        <v>0</v>
      </c>
    </row>
    <row r="31">
      <c r="D31" s="25"/>
      <c r="E31" s="26"/>
      <c r="F31" s="27"/>
      <c r="G31" s="27"/>
      <c r="H31" s="30"/>
      <c r="I31" s="28"/>
      <c r="J31" s="29">
        <f t="shared" si="3"/>
        <v>0</v>
      </c>
      <c r="K31" s="28">
        <v>0</v>
      </c>
    </row>
    <row r="32">
      <c r="D32" s="25"/>
      <c r="E32" s="26"/>
      <c r="F32" s="27"/>
      <c r="G32" s="27"/>
      <c r="H32" s="30"/>
      <c r="I32" s="28"/>
      <c r="J32" s="29">
        <f t="shared" si="3"/>
        <v>0</v>
      </c>
      <c r="K32" s="28">
        <v>0</v>
      </c>
    </row>
    <row r="33">
      <c r="D33" s="25"/>
      <c r="E33" s="26"/>
      <c r="F33" s="27"/>
      <c r="G33" s="27"/>
      <c r="H33" s="30"/>
      <c r="I33" s="28"/>
      <c r="J33" s="29">
        <f t="shared" si="3"/>
        <v>0</v>
      </c>
      <c r="K33" s="28">
        <v>0</v>
      </c>
    </row>
    <row r="34">
      <c r="D34" s="25"/>
      <c r="E34" s="26"/>
      <c r="F34" s="27"/>
      <c r="G34" s="27"/>
      <c r="H34" s="30"/>
      <c r="I34" s="28"/>
      <c r="J34" s="29">
        <f t="shared" si="3"/>
        <v>0</v>
      </c>
      <c r="K34" s="28">
        <v>0</v>
      </c>
    </row>
    <row r="35">
      <c r="D35" s="25"/>
      <c r="E35" s="26"/>
      <c r="F35" s="27"/>
      <c r="G35" s="27"/>
      <c r="H35" s="30"/>
      <c r="I35" s="28"/>
      <c r="J35" s="29">
        <f t="shared" si="3"/>
        <v>0</v>
      </c>
      <c r="K35" s="28">
        <v>0</v>
      </c>
    </row>
    <row r="36">
      <c r="D36" s="25"/>
      <c r="E36" s="26"/>
      <c r="F36" s="27"/>
      <c r="G36" s="27"/>
      <c r="H36" s="30"/>
      <c r="I36" s="28"/>
      <c r="J36" s="29">
        <f t="shared" si="3"/>
        <v>0</v>
      </c>
      <c r="K36" s="28">
        <v>0</v>
      </c>
    </row>
    <row r="37">
      <c r="D37" s="25"/>
      <c r="E37" s="26"/>
      <c r="F37" s="27"/>
      <c r="G37" s="27"/>
      <c r="H37" s="30"/>
      <c r="I37" s="28"/>
      <c r="J37" s="29">
        <f t="shared" si="3"/>
        <v>0</v>
      </c>
      <c r="K37" s="28">
        <v>0</v>
      </c>
    </row>
    <row r="38">
      <c r="D38" s="25"/>
      <c r="E38" s="26"/>
      <c r="F38" s="27"/>
      <c r="G38" s="27"/>
      <c r="H38" s="30"/>
      <c r="I38" s="28"/>
      <c r="J38" s="29">
        <f t="shared" si="3"/>
        <v>0</v>
      </c>
      <c r="K38" s="28">
        <v>0</v>
      </c>
    </row>
    <row r="39">
      <c r="D39" s="25"/>
      <c r="E39" s="26"/>
      <c r="F39" s="27"/>
      <c r="G39" s="27"/>
      <c r="H39" s="30"/>
      <c r="I39" s="28"/>
      <c r="J39" s="29">
        <f t="shared" si="3"/>
        <v>0</v>
      </c>
      <c r="K39" s="28">
        <v>0</v>
      </c>
    </row>
    <row r="40">
      <c r="D40" s="25"/>
      <c r="E40" s="26"/>
      <c r="F40" s="27"/>
      <c r="G40" s="27"/>
      <c r="H40" s="30"/>
      <c r="I40" s="28"/>
      <c r="J40" s="29">
        <f t="shared" si="3"/>
        <v>0</v>
      </c>
      <c r="K40" s="28">
        <v>0</v>
      </c>
    </row>
    <row r="41">
      <c r="D41" s="25"/>
      <c r="E41" s="26"/>
      <c r="F41" s="27"/>
      <c r="G41" s="27"/>
      <c r="H41" s="30"/>
      <c r="I41" s="28"/>
      <c r="J41" s="29">
        <f t="shared" si="3"/>
        <v>0</v>
      </c>
      <c r="K41" s="28">
        <v>0</v>
      </c>
    </row>
    <row r="42">
      <c r="D42" s="25"/>
      <c r="E42" s="26"/>
      <c r="F42" s="27"/>
      <c r="G42" s="27"/>
      <c r="H42" s="30"/>
      <c r="I42" s="28"/>
      <c r="J42" s="29">
        <f t="shared" si="3"/>
        <v>0</v>
      </c>
      <c r="K42" s="28">
        <v>0</v>
      </c>
    </row>
    <row r="43">
      <c r="D43" s="25"/>
      <c r="E43" s="26"/>
      <c r="F43" s="27"/>
      <c r="G43" s="27"/>
      <c r="H43" s="30"/>
      <c r="I43" s="28"/>
      <c r="J43" s="29">
        <f t="shared" si="3"/>
        <v>0</v>
      </c>
      <c r="K43" s="28">
        <v>0</v>
      </c>
    </row>
    <row r="44">
      <c r="D44" s="25"/>
      <c r="E44" s="26"/>
      <c r="F44" s="27"/>
      <c r="G44" s="27"/>
      <c r="H44" s="30"/>
      <c r="I44" s="28"/>
      <c r="J44" s="29">
        <f t="shared" si="3"/>
        <v>0</v>
      </c>
      <c r="K44" s="28">
        <v>0</v>
      </c>
    </row>
    <row r="45">
      <c r="D45" s="25"/>
      <c r="E45" s="26"/>
      <c r="F45" s="27"/>
      <c r="G45" s="27"/>
      <c r="H45" s="30"/>
      <c r="I45" s="28"/>
      <c r="J45" s="29">
        <f t="shared" si="3"/>
        <v>0</v>
      </c>
      <c r="K45" s="28">
        <v>0</v>
      </c>
    </row>
    <row r="46">
      <c r="D46" s="25"/>
      <c r="E46" s="26"/>
      <c r="F46" s="27"/>
      <c r="G46" s="27"/>
      <c r="H46" s="30"/>
      <c r="I46" s="28"/>
      <c r="J46" s="29">
        <f t="shared" si="3"/>
        <v>0</v>
      </c>
      <c r="K46" s="28">
        <v>0</v>
      </c>
    </row>
    <row r="47">
      <c r="D47" s="25"/>
      <c r="E47" s="26"/>
      <c r="F47" s="27"/>
      <c r="G47" s="27"/>
      <c r="H47" s="30"/>
      <c r="I47" s="28"/>
      <c r="J47" s="29">
        <f t="shared" si="3"/>
        <v>0</v>
      </c>
      <c r="K47" s="28">
        <v>0</v>
      </c>
    </row>
    <row r="48">
      <c r="D48" s="25"/>
      <c r="E48" s="26"/>
      <c r="F48" s="27"/>
      <c r="G48" s="27"/>
      <c r="H48" s="30"/>
      <c r="I48" s="28"/>
      <c r="J48" s="29">
        <f t="shared" si="3"/>
        <v>0</v>
      </c>
      <c r="K48" s="28">
        <v>0</v>
      </c>
    </row>
    <row r="49">
      <c r="D49" s="25"/>
      <c r="E49" s="26"/>
      <c r="F49" s="27"/>
      <c r="G49" s="27"/>
      <c r="H49" s="30"/>
      <c r="I49" s="28"/>
      <c r="J49" s="29">
        <f t="shared" si="3"/>
        <v>0</v>
      </c>
      <c r="K49" s="28">
        <v>0</v>
      </c>
    </row>
    <row r="50">
      <c r="D50" s="25"/>
      <c r="E50" s="26"/>
      <c r="F50" s="27"/>
      <c r="G50" s="27"/>
      <c r="H50" s="30"/>
      <c r="I50" s="28"/>
      <c r="J50" s="29">
        <f t="shared" si="3"/>
        <v>0</v>
      </c>
      <c r="K50" s="28">
        <v>0</v>
      </c>
    </row>
    <row r="51">
      <c r="D51" s="25"/>
      <c r="E51" s="26"/>
      <c r="F51" s="27"/>
      <c r="G51" s="27"/>
      <c r="H51" s="30"/>
      <c r="I51" s="28"/>
      <c r="J51" s="29">
        <f t="shared" si="3"/>
        <v>0</v>
      </c>
      <c r="K51" s="28">
        <v>0</v>
      </c>
    </row>
    <row r="52">
      <c r="D52" s="25"/>
      <c r="E52" s="26"/>
      <c r="F52" s="27"/>
      <c r="G52" s="27"/>
      <c r="H52" s="30"/>
      <c r="I52" s="28"/>
      <c r="J52" s="29">
        <f t="shared" si="3"/>
        <v>0</v>
      </c>
      <c r="K52" s="28">
        <v>0</v>
      </c>
    </row>
    <row r="53">
      <c r="D53" s="25"/>
      <c r="E53" s="26"/>
      <c r="F53" s="27"/>
      <c r="G53" s="27"/>
      <c r="H53" s="30"/>
      <c r="I53" s="28"/>
      <c r="J53" s="29">
        <f t="shared" si="3"/>
        <v>0</v>
      </c>
      <c r="K53" s="28">
        <v>0</v>
      </c>
    </row>
    <row r="54">
      <c r="D54" s="25"/>
      <c r="E54" s="26"/>
      <c r="F54" s="27"/>
      <c r="G54" s="27"/>
      <c r="H54" s="30"/>
      <c r="I54" s="28"/>
      <c r="J54" s="29">
        <f t="shared" si="3"/>
        <v>0</v>
      </c>
      <c r="K54" s="28">
        <v>0</v>
      </c>
    </row>
    <row r="55">
      <c r="D55" s="33"/>
      <c r="E55" s="34"/>
      <c r="F55" s="35"/>
      <c r="G55" s="35"/>
      <c r="H55" s="29"/>
      <c r="I55" s="29"/>
      <c r="J55" s="36"/>
    </row>
  </sheetData>
  <sheetProtection autoFilter="1" deleteColumns="1" deleteRows="1" formatCells="1" formatColumns="1" formatRows="1" insertColumns="1" insertHyperlinks="1" insertRows="1" objects="0" pivotTables="1" scenarios="0" selectLockedCells="0" selectUnlockedCells="0" sheet="1" sort="1"/>
  <mergeCells count="9">
    <mergeCell ref="A1:N1"/>
    <mergeCell ref="A2:E2"/>
    <mergeCell ref="A3:D3"/>
    <mergeCell ref="A4:D4"/>
    <mergeCell ref="A5:D5"/>
    <mergeCell ref="A7:D7"/>
    <mergeCell ref="A9:B9"/>
    <mergeCell ref="D9:K9"/>
    <mergeCell ref="M9:N9"/>
  </mergeCells>
  <dataValidations count="1" disablePrompts="0">
    <dataValidation sqref="E11" type="none" allowBlank="1" errorStyle="stop" imeMode="noControl" operator="between" showDropDown="0" showErrorMessage="1" showInputMessage="1"/>
  </dataValidations>
  <printOptions headings="0" gridLines="0"/>
  <pageMargins left="0.75" right="0.75" top="1" bottom="1" header="0.5" footer="0.5"/>
  <pageSetup paperSize="9" scale="45" fitToWidth="1" fitToHeight="1" pageOrder="downThenOver" orientation="landscape" usePrinterDefaults="1" blackAndWhite="0" draft="0" cellComments="none" useFirstPageNumber="0" errors="displayed" horizontalDpi="0" verticalDpi="0" copies="1"/>
  <headerFooter/>
  <tableParts count="1">
    <tablePart r:id="rId1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9" operator="equal" id="{00900029-00B6-4A1E-8CFD-007B004F00E0}">
            <xm:f>FALSE</xm:f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E3</xm:sqref>
        </x14:conditionalFormatting>
        <x14:conditionalFormatting xmlns:xm="http://schemas.microsoft.com/office/excel/2006/main">
          <x14:cfRule type="cellIs" priority="10" operator="equal" id="{00D800E3-0095-46F4-892B-00FD00C900C8}">
            <xm:f>TRUE</xm:f>
            <x14:dxf>
              <font>
                <color rgb="FF006100"/>
              </font>
              <fill>
                <patternFill patternType="solid">
                  <fgColor rgb="FFC6EFCE"/>
                  <bgColor rgb="FFC6EFCE"/>
                </patternFill>
              </fill>
            </x14:dxf>
          </x14:cfRule>
          <xm:sqref>E3:E5</xm:sqref>
        </x14:conditionalFormatting>
        <x14:conditionalFormatting xmlns:xm="http://schemas.microsoft.com/office/excel/2006/main">
          <x14:cfRule type="cellIs" priority="3" operator="equal" id="{002C0066-0098-4D2B-A56A-0086003C0008}">
            <xm:f>TRUE</xm:f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E5</xm:sqref>
        </x14:conditionalFormatting>
        <x14:conditionalFormatting xmlns:xm="http://schemas.microsoft.com/office/excel/2006/main">
          <x14:cfRule type="cellIs" priority="4" operator="equal" id="{00780037-0012-497B-82FB-002A002200F9}">
            <xm:f>FALSE</xm:f>
            <x14:dxf>
              <font>
                <color rgb="FF006100"/>
              </font>
              <fill>
                <patternFill patternType="solid">
                  <fgColor rgb="FFC6EFCE"/>
                  <bgColor rgb="FFC6EFCE"/>
                </patternFill>
              </fill>
            </x14:dxf>
          </x14:cfRule>
          <xm:sqref>E5</xm:sqref>
        </x14:conditionalFormatting>
        <x14:conditionalFormatting xmlns:xm="http://schemas.microsoft.com/office/excel/2006/main">
          <x14:cfRule type="cellIs" priority="7" operator="equal" id="{005D00A1-006B-4142-9597-008100C80056}">
            <xm:f>TRUE</xm:f>
            <x14:dxf>
              <font>
                <color rgb="FF006100"/>
              </font>
              <fill>
                <patternFill patternType="solid">
                  <fgColor rgb="FFC6EFCE"/>
                  <bgColor rgb="FFC6EFCE"/>
                </patternFill>
              </fill>
            </x14:dxf>
          </x14:cfRule>
          <xm:sqref>N14</xm:sqref>
        </x14:conditionalFormatting>
        <x14:conditionalFormatting xmlns:xm="http://schemas.microsoft.com/office/excel/2006/main">
          <x14:cfRule type="cellIs" priority="8" operator="equal" id="{00AD0034-009D-4D03-BFE8-002900D000BE}">
            <xm:f>FALSE</xm:f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N14</xm:sqref>
        </x14:conditionalFormatting>
        <x14:conditionalFormatting xmlns:xm="http://schemas.microsoft.com/office/excel/2006/main">
          <x14:cfRule type="cellIs" priority="1" operator="equal" id="{00F20041-00B7-42E1-8009-004100AE0036}">
            <xm:f>FALSE</xm:f>
            <x14:dxf>
              <font>
                <color rgb="FF006100"/>
              </font>
              <fill>
                <patternFill patternType="solid">
                  <fgColor rgb="FFC6EFCE"/>
                  <bgColor rgb="FFC6EFCE"/>
                </patternFill>
              </fill>
            </x14:dxf>
          </x14:cfRule>
          <xm:sqref>N15</xm:sqref>
        </x14:conditionalFormatting>
        <x14:conditionalFormatting xmlns:xm="http://schemas.microsoft.com/office/excel/2006/main">
          <x14:cfRule type="cellIs" priority="2" operator="equal" id="{00E8005F-005D-4128-AC0E-00EE002B00A4}">
            <xm:f>TRUE</xm:f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N15</xm:sqref>
        </x14:conditionalFormatting>
        <x14:conditionalFormatting xmlns:xm="http://schemas.microsoft.com/office/excel/2006/main">
          <x14:cfRule type="cellIs" priority="2" operator="greaterThan" id="{00FE00E9-0046-48C5-BE7E-00D900E60055}">
            <xm:f>0</xm:f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E5</xm:sqref>
        </x14:conditionalFormatting>
        <x14:conditionalFormatting xmlns:xm="http://schemas.microsoft.com/office/excel/2006/main">
          <x14:cfRule type="cellIs" priority="1" operator="equal" id="{00D9007D-00BD-47C9-B2D2-00AF00CE0078}">
            <xm:f>0</xm:f>
            <x14:dxf>
              <font>
                <color rgb="FF006100"/>
              </font>
              <fill>
                <patternFill patternType="solid">
                  <fgColor rgb="FFC6EFCE"/>
                  <bgColor rgb="FFC6EFCE"/>
                </patternFill>
              </fill>
            </x14:dxf>
          </x14:cfRule>
          <xm:sqref>E5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7" disablePrompts="0">
        <x14:dataValidation xr:uid="{00D0007E-0020-43EA-B1F7-00A100A900A0}" type="custom" allowBlank="1" error="Kilometerangabe bei Ankunft muss größer sein als wie bei der Abfahrt!" errorStyle="stop" errorTitle="Ungültige km-Angabe" imeMode="noControl" operator="between" showDropDown="0" showErrorMessage="1" showInputMessage="1">
          <x14:formula1>
            <xm:f>I14&gt;H14</xm:f>
          </x14:formula1>
          <xm:sqref>I14:I54</xm:sqref>
        </x14:dataValidation>
        <x14:dataValidation xr:uid="{00710093-0064-4501-8ED2-00E200900046}" type="custom" allowBlank="1" error="Kilometerangabe muss größer oder gleich sein als letzter Kilometerstand!" errorStyle="stop" errorTitle="Ungültige km-Angabe" imeMode="noControl" operator="between" showDropDown="0" showErrorMessage="1" showInputMessage="1">
          <x14:formula1>
            <xm:f>H15&gt;=I14</xm:f>
          </x14:formula1>
          <xm:sqref>H15:H54</xm:sqref>
        </x14:dataValidation>
        <x14:dataValidation xr:uid="{00FB0026-008F-4F8D-92B6-002B00700045}" type="date" allowBlank="1" error="Datum muss in der Dienstreisezeit liegen!" errorStyle="stop" errorTitle="Ungültiges Datum" imeMode="noControl" operator="between" showDropDown="0" showErrorMessage="1" showInputMessage="1">
          <x14:formula1>
            <xm:f>$B$13</xm:f>
          </x14:formula1>
          <x14:formula2>
            <xm:f>$B$15</xm:f>
          </x14:formula2>
          <xm:sqref>E14:E54</xm:sqref>
        </x14:dataValidation>
        <x14:dataValidation xr:uid="{00E200E7-003C-4F2F-99F1-003A008A005C}" type="custom" allowBlank="1" error="Zeitangabe muss innerhalb der Reisezeit liegen!" errorStyle="stop" errorTitle="Ungültige Zeitangabe" imeMode="noControl" operator="between" showDropDown="0" showErrorMessage="1" showInputMessage="1">
          <x14:formula1>
            <xm:f>AND((E14+F14)&gt;=($B$13+$B$14),(E14+F14)&lt;=($B$15+$B$16))</xm:f>
          </x14:formula1>
          <xm:sqref>F14:F54</xm:sqref>
        </x14:dataValidation>
        <x14:dataValidation xr:uid="{004F0046-001B-412C-803E-004E00F400B0}" type="custom" allowBlank="1" error="Zeitangabe muss innerhalb der Reisezeit liegen!" errorStyle="stop" errorTitle="Ungültige Zeitangabe" imeMode="noControl" operator="between" showDropDown="0" showErrorMessage="1" showInputMessage="1">
          <x14:formula1>
            <xm:f>AND((E14+G14)&gt;=($B$13+$B$14),(E14+G14)&lt;=($B$15+$B$16))</xm:f>
          </x14:formula1>
          <xm:sqref>G14:G54</xm:sqref>
        </x14:dataValidation>
        <x14:dataValidation xr:uid="{009D00FC-006E-4EEF-9D4E-00AD00170047}" type="none" allowBlank="1" errorStyle="stop" imeMode="noControl" operator="between" showDropDown="0" showErrorMessage="1" showInputMessage="1">
          <x14:formula1>
            <xm:f>"TRUE,FALSE"</xm:f>
          </x14:formula1>
          <xm:sqref>E3</xm:sqref>
        </x14:dataValidation>
        <x14:dataValidation xr:uid="{00DD0083-008E-4884-914C-001E002F008E}" type="none" allowBlank="1" errorStyle="stop" imeMode="noControl" operator="between" showDropDown="0" showErrorMessage="1" showInputMessage="1">
          <x14:formula1>
            <xm:f>"TRUE,FALSE"</xm:f>
          </x14:formula1>
          <xm:sqref>E4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showGridLines="0" zoomScale="125" workbookViewId="0">
      <selection activeCell="E7" activeCellId="0" sqref="E7"/>
    </sheetView>
  </sheetViews>
  <sheetFormatPr defaultColWidth="8.85546875" defaultRowHeight="14.25"/>
  <cols>
    <col bestFit="1" customWidth="1" min="1" max="1" width="20.421875"/>
    <col customWidth="1" min="2" max="2" width="21.7109375"/>
    <col customWidth="1" min="3" max="3" width="5"/>
    <col customWidth="1" min="4" max="4" width="51.28515625"/>
    <col customWidth="1" min="5" max="5" style="3" width="21.42578125"/>
    <col customWidth="1" min="6" max="7" style="3" width="15.140625"/>
    <col customWidth="1" min="8" max="8" width="16.85546875"/>
    <col customWidth="1" min="9" max="9" width="17.140625"/>
    <col customWidth="1" min="10" max="10" width="15.140625"/>
    <col customWidth="1" min="11" max="11" width="16.140625"/>
    <col customWidth="1" min="12" max="12" width="5"/>
    <col bestFit="1" customWidth="1" min="13" max="13" width="28.42578125"/>
    <col bestFit="1" customWidth="1" min="14" max="14" width="19.7109375"/>
  </cols>
  <sheetData>
    <row r="1" ht="23.25">
      <c r="A1" s="4" t="s">
        <v>49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ht="17.25">
      <c r="A2" s="5" t="s">
        <v>12</v>
      </c>
      <c r="B2" s="5"/>
      <c r="C2" s="5"/>
      <c r="D2" s="5"/>
      <c r="E2" s="5"/>
      <c r="F2"/>
      <c r="G2"/>
    </row>
    <row r="3" ht="16.5">
      <c r="A3" s="6" t="s">
        <v>13</v>
      </c>
      <c r="B3" s="7"/>
      <c r="C3" s="7"/>
      <c r="D3" s="8"/>
      <c r="E3" s="9" t="b">
        <v>1</v>
      </c>
      <c r="F3"/>
      <c r="G3"/>
    </row>
    <row r="4" ht="16.5">
      <c r="A4" s="6" t="s">
        <v>14</v>
      </c>
      <c r="B4" s="7"/>
      <c r="C4" s="7"/>
      <c r="D4" s="8"/>
      <c r="E4" s="9" t="b">
        <v>1</v>
      </c>
      <c r="F4"/>
      <c r="G4"/>
    </row>
    <row r="5" ht="16.5">
      <c r="A5" s="6" t="s">
        <v>15</v>
      </c>
      <c r="B5" s="7"/>
      <c r="C5" s="7"/>
      <c r="D5" s="8"/>
      <c r="E5" s="37">
        <v>0</v>
      </c>
      <c r="F5"/>
      <c r="G5"/>
    </row>
    <row r="6" ht="16.5">
      <c r="E6"/>
      <c r="F6"/>
      <c r="G6"/>
    </row>
    <row r="7">
      <c r="A7" s="11"/>
      <c r="B7" s="11"/>
      <c r="C7" s="11"/>
      <c r="D7" s="11"/>
      <c r="E7"/>
      <c r="F7"/>
      <c r="G7"/>
    </row>
    <row r="9" ht="17.25">
      <c r="A9" s="12" t="s">
        <v>16</v>
      </c>
      <c r="B9" s="12"/>
      <c r="D9" s="12" t="s">
        <v>17</v>
      </c>
      <c r="E9" s="12"/>
      <c r="F9" s="12"/>
      <c r="G9" s="12"/>
      <c r="H9" s="12"/>
      <c r="I9" s="12"/>
      <c r="J9" s="12"/>
      <c r="K9" s="12"/>
      <c r="M9" s="12" t="s">
        <v>18</v>
      </c>
      <c r="N9" s="12"/>
    </row>
    <row r="10" ht="16.5">
      <c r="A10" s="13" t="s">
        <v>19</v>
      </c>
      <c r="B10" s="14"/>
      <c r="D10" s="15" t="s">
        <v>20</v>
      </c>
      <c r="E10" s="16"/>
      <c r="M10" s="17" t="s">
        <v>21</v>
      </c>
      <c r="N10" s="18">
        <f>$B$13+$B$14</f>
        <v>0</v>
      </c>
    </row>
    <row r="11" ht="16.5">
      <c r="A11" s="13" t="s">
        <v>22</v>
      </c>
      <c r="B11" s="14"/>
      <c r="D11" s="15" t="s">
        <v>23</v>
      </c>
      <c r="E11" s="16"/>
      <c r="M11" s="17" t="s">
        <v>24</v>
      </c>
      <c r="N11" s="18">
        <f>$B$15+$B$16</f>
        <v>0</v>
      </c>
    </row>
    <row r="12" ht="16.5">
      <c r="A12" s="13" t="s">
        <v>25</v>
      </c>
      <c r="B12" s="14"/>
      <c r="D12" s="15"/>
      <c r="E12"/>
      <c r="F12"/>
      <c r="G12"/>
      <c r="M12" s="17" t="s">
        <v>26</v>
      </c>
      <c r="N12" s="19">
        <f>IF(OR($N$11="",$N$10="",$N$11&lt;=$N$10),0,INT((ROUND(($N$11-$N$10)*1440,0)+59)/60))</f>
        <v>0</v>
      </c>
    </row>
    <row r="13" ht="16.5">
      <c r="A13" s="13" t="s">
        <v>27</v>
      </c>
      <c r="B13" s="20"/>
      <c r="D13" s="21" t="s">
        <v>28</v>
      </c>
      <c r="E13" s="22" t="s">
        <v>29</v>
      </c>
      <c r="F13" s="22" t="s">
        <v>30</v>
      </c>
      <c r="G13" s="22" t="s">
        <v>31</v>
      </c>
      <c r="H13" s="22" t="s">
        <v>32</v>
      </c>
      <c r="I13" s="22" t="s">
        <v>33</v>
      </c>
      <c r="J13" s="22" t="s">
        <v>34</v>
      </c>
      <c r="K13" s="22" t="s">
        <v>35</v>
      </c>
      <c r="M13" s="17" t="s">
        <v>36</v>
      </c>
      <c r="N13" s="23">
        <f>IF(OR(N12="",N12&lt;=0),0,
   INT($N$12/24)*Meta!$B$4 +
   IF(MOD($N$12,24)&lt;=3,0,
      IF(MOD($N$12,24)&lt;=11, MOD($N$12,24)*(Meta!$B$4/12), Meta!$B$4)
   )
)</f>
        <v>0</v>
      </c>
    </row>
    <row r="14" ht="16.5">
      <c r="A14" s="13" t="s">
        <v>30</v>
      </c>
      <c r="B14" s="24"/>
      <c r="D14" s="25"/>
      <c r="E14" s="26"/>
      <c r="F14" s="27"/>
      <c r="G14" s="27"/>
      <c r="H14" s="28"/>
      <c r="I14" s="28"/>
      <c r="J14" s="29">
        <f t="shared" ref="J14:J54" si="4">IF(OR(H14="",H14&lt;=0),0,IF(OR(I14="",I14&lt;=0),0,I14-H14))</f>
        <v>0</v>
      </c>
      <c r="K14" s="28">
        <v>0</v>
      </c>
      <c r="M14" s="17" t="s">
        <v>37</v>
      </c>
      <c r="N14" s="3" t="b">
        <f>AND(E3,E4)</f>
        <v>1</v>
      </c>
    </row>
    <row r="15" ht="16.5">
      <c r="A15" s="13" t="s">
        <v>38</v>
      </c>
      <c r="B15" s="20"/>
      <c r="D15" s="25"/>
      <c r="E15" s="26"/>
      <c r="F15" s="27"/>
      <c r="G15" s="27"/>
      <c r="H15" s="30"/>
      <c r="I15" s="28"/>
      <c r="J15" s="29">
        <f t="shared" si="4"/>
        <v>0</v>
      </c>
      <c r="K15" s="28">
        <v>0</v>
      </c>
      <c r="M15" s="17" t="s">
        <v>39</v>
      </c>
      <c r="N15" s="3" t="b">
        <f>OR(E5,E6)</f>
        <v>0</v>
      </c>
    </row>
    <row r="16" ht="16.5">
      <c r="A16" s="13" t="s">
        <v>40</v>
      </c>
      <c r="B16" s="24"/>
      <c r="D16" s="25"/>
      <c r="E16" s="26"/>
      <c r="F16" s="27"/>
      <c r="G16" s="27"/>
      <c r="H16" s="30"/>
      <c r="I16" s="28"/>
      <c r="J16" s="29">
        <f t="shared" si="4"/>
        <v>0</v>
      </c>
      <c r="K16" s="28">
        <v>0</v>
      </c>
      <c r="M16" s="17" t="s">
        <v>41</v>
      </c>
      <c r="N16" s="23">
        <f>MAX(0,N13-IF(N15,Meta!$B$5*$E$5,0))</f>
        <v>0</v>
      </c>
    </row>
    <row r="17" ht="16.5">
      <c r="D17" s="25"/>
      <c r="E17" s="26"/>
      <c r="F17" s="27"/>
      <c r="G17" s="27"/>
      <c r="H17" s="30"/>
      <c r="I17" s="28"/>
      <c r="J17" s="29">
        <f t="shared" si="4"/>
        <v>0</v>
      </c>
      <c r="K17" s="28">
        <v>0</v>
      </c>
      <c r="M17" s="17" t="s">
        <v>42</v>
      </c>
      <c r="N17" s="23">
        <f>SUM(J14:J54)*Meta!$B$2</f>
        <v>0</v>
      </c>
    </row>
    <row r="18" ht="16.5">
      <c r="D18" s="25"/>
      <c r="E18" s="26"/>
      <c r="F18" s="27"/>
      <c r="G18" s="27"/>
      <c r="H18" s="30"/>
      <c r="I18" s="28"/>
      <c r="J18" s="29">
        <f t="shared" si="4"/>
        <v>0</v>
      </c>
      <c r="K18" s="28">
        <v>0</v>
      </c>
      <c r="M18" s="17" t="s">
        <v>43</v>
      </c>
      <c r="N18" s="23">
        <f>SUM(J14:J54*K14:K54)*Meta!$B$3</f>
        <v>0</v>
      </c>
    </row>
    <row r="19" ht="16.5">
      <c r="D19" s="25"/>
      <c r="E19" s="26"/>
      <c r="F19" s="27"/>
      <c r="G19" s="27"/>
      <c r="H19" s="30"/>
      <c r="I19" s="28"/>
      <c r="J19" s="29">
        <f t="shared" si="4"/>
        <v>0</v>
      </c>
      <c r="K19" s="28">
        <v>0</v>
      </c>
      <c r="M19" s="17" t="s">
        <v>44</v>
      </c>
      <c r="N19" s="23">
        <f>N17+N18</f>
        <v>0</v>
      </c>
    </row>
    <row r="20" ht="16.5">
      <c r="D20" s="25"/>
      <c r="E20" s="26"/>
      <c r="F20" s="27"/>
      <c r="G20" s="27"/>
      <c r="H20" s="30"/>
      <c r="I20" s="28"/>
      <c r="J20" s="29">
        <f t="shared" si="4"/>
        <v>0</v>
      </c>
      <c r="K20" s="28">
        <v>0</v>
      </c>
      <c r="M20" s="31" t="s">
        <v>45</v>
      </c>
      <c r="N20" s="32">
        <f>IF(N14,SUM($N$19,$N$16),N19)</f>
        <v>0</v>
      </c>
    </row>
    <row r="21" ht="15.75">
      <c r="D21" s="25"/>
      <c r="E21" s="26"/>
      <c r="F21" s="27"/>
      <c r="G21" s="27"/>
      <c r="H21" s="30"/>
      <c r="I21" s="28"/>
      <c r="J21" s="29">
        <f t="shared" si="4"/>
        <v>0</v>
      </c>
      <c r="K21" s="28">
        <v>0</v>
      </c>
    </row>
    <row r="22">
      <c r="D22" s="25"/>
      <c r="E22" s="26"/>
      <c r="F22" s="27"/>
      <c r="G22" s="27"/>
      <c r="H22" s="30"/>
      <c r="I22" s="28"/>
      <c r="J22" s="29">
        <f t="shared" si="4"/>
        <v>0</v>
      </c>
      <c r="K22" s="28">
        <v>0</v>
      </c>
    </row>
    <row r="23">
      <c r="D23" s="25"/>
      <c r="E23" s="26"/>
      <c r="F23" s="27"/>
      <c r="G23" s="27"/>
      <c r="H23" s="30"/>
      <c r="I23" s="28"/>
      <c r="J23" s="29">
        <f t="shared" si="4"/>
        <v>0</v>
      </c>
      <c r="K23" s="28">
        <v>0</v>
      </c>
    </row>
    <row r="24">
      <c r="D24" s="25"/>
      <c r="E24" s="26"/>
      <c r="F24" s="27"/>
      <c r="G24" s="27"/>
      <c r="H24" s="30"/>
      <c r="I24" s="28"/>
      <c r="J24" s="29">
        <f t="shared" si="4"/>
        <v>0</v>
      </c>
      <c r="K24" s="28">
        <v>0</v>
      </c>
    </row>
    <row r="25">
      <c r="D25" s="25"/>
      <c r="E25" s="26"/>
      <c r="F25" s="27"/>
      <c r="G25" s="27"/>
      <c r="H25" s="30"/>
      <c r="I25" s="28"/>
      <c r="J25" s="29">
        <f t="shared" si="4"/>
        <v>0</v>
      </c>
      <c r="K25" s="28">
        <v>0</v>
      </c>
    </row>
    <row r="26">
      <c r="D26" s="25"/>
      <c r="E26" s="26"/>
      <c r="F26" s="27"/>
      <c r="G26" s="27"/>
      <c r="H26" s="30"/>
      <c r="I26" s="28"/>
      <c r="J26" s="29">
        <f t="shared" si="4"/>
        <v>0</v>
      </c>
      <c r="K26" s="28">
        <v>0</v>
      </c>
    </row>
    <row r="27">
      <c r="D27" s="25"/>
      <c r="E27" s="26"/>
      <c r="F27" s="27"/>
      <c r="G27" s="27"/>
      <c r="H27" s="30"/>
      <c r="I27" s="28"/>
      <c r="J27" s="29">
        <f t="shared" si="4"/>
        <v>0</v>
      </c>
      <c r="K27" s="28">
        <v>0</v>
      </c>
    </row>
    <row r="28">
      <c r="D28" s="25"/>
      <c r="E28" s="26"/>
      <c r="F28" s="27"/>
      <c r="G28" s="27"/>
      <c r="H28" s="30"/>
      <c r="I28" s="28"/>
      <c r="J28" s="29">
        <f t="shared" si="4"/>
        <v>0</v>
      </c>
      <c r="K28" s="28">
        <v>0</v>
      </c>
    </row>
    <row r="29">
      <c r="D29" s="25"/>
      <c r="E29" s="26"/>
      <c r="F29" s="27"/>
      <c r="G29" s="27"/>
      <c r="H29" s="30"/>
      <c r="I29" s="28"/>
      <c r="J29" s="29">
        <f t="shared" si="4"/>
        <v>0</v>
      </c>
      <c r="K29" s="28">
        <v>0</v>
      </c>
    </row>
    <row r="30">
      <c r="D30" s="25"/>
      <c r="E30" s="26"/>
      <c r="F30" s="27"/>
      <c r="G30" s="27"/>
      <c r="H30" s="30"/>
      <c r="I30" s="28"/>
      <c r="J30" s="29">
        <f t="shared" si="4"/>
        <v>0</v>
      </c>
      <c r="K30" s="28">
        <v>0</v>
      </c>
    </row>
    <row r="31">
      <c r="D31" s="25"/>
      <c r="E31" s="26"/>
      <c r="F31" s="27"/>
      <c r="G31" s="27"/>
      <c r="H31" s="30"/>
      <c r="I31" s="28"/>
      <c r="J31" s="29">
        <f t="shared" si="4"/>
        <v>0</v>
      </c>
      <c r="K31" s="28">
        <v>0</v>
      </c>
    </row>
    <row r="32">
      <c r="D32" s="25"/>
      <c r="E32" s="26"/>
      <c r="F32" s="27"/>
      <c r="G32" s="27"/>
      <c r="H32" s="30"/>
      <c r="I32" s="28"/>
      <c r="J32" s="29">
        <f t="shared" si="4"/>
        <v>0</v>
      </c>
      <c r="K32" s="28">
        <v>0</v>
      </c>
    </row>
    <row r="33">
      <c r="D33" s="25"/>
      <c r="E33" s="26"/>
      <c r="F33" s="27"/>
      <c r="G33" s="27"/>
      <c r="H33" s="30"/>
      <c r="I33" s="28"/>
      <c r="J33" s="29">
        <f t="shared" si="4"/>
        <v>0</v>
      </c>
      <c r="K33" s="28">
        <v>0</v>
      </c>
    </row>
    <row r="34">
      <c r="D34" s="25"/>
      <c r="E34" s="26"/>
      <c r="F34" s="27"/>
      <c r="G34" s="27"/>
      <c r="H34" s="30"/>
      <c r="I34" s="28"/>
      <c r="J34" s="29">
        <f t="shared" si="4"/>
        <v>0</v>
      </c>
      <c r="K34" s="28">
        <v>0</v>
      </c>
    </row>
    <row r="35">
      <c r="D35" s="25"/>
      <c r="E35" s="26"/>
      <c r="F35" s="27"/>
      <c r="G35" s="27"/>
      <c r="H35" s="30"/>
      <c r="I35" s="28"/>
      <c r="J35" s="29">
        <f t="shared" si="4"/>
        <v>0</v>
      </c>
      <c r="K35" s="28">
        <v>0</v>
      </c>
    </row>
    <row r="36">
      <c r="D36" s="25"/>
      <c r="E36" s="26"/>
      <c r="F36" s="27"/>
      <c r="G36" s="27"/>
      <c r="H36" s="30"/>
      <c r="I36" s="28"/>
      <c r="J36" s="29">
        <f t="shared" si="4"/>
        <v>0</v>
      </c>
      <c r="K36" s="28">
        <v>0</v>
      </c>
    </row>
    <row r="37">
      <c r="D37" s="25"/>
      <c r="E37" s="26"/>
      <c r="F37" s="27"/>
      <c r="G37" s="27"/>
      <c r="H37" s="30"/>
      <c r="I37" s="28"/>
      <c r="J37" s="29">
        <f t="shared" si="4"/>
        <v>0</v>
      </c>
      <c r="K37" s="28">
        <v>0</v>
      </c>
    </row>
    <row r="38">
      <c r="D38" s="25"/>
      <c r="E38" s="26"/>
      <c r="F38" s="27"/>
      <c r="G38" s="27"/>
      <c r="H38" s="30"/>
      <c r="I38" s="28"/>
      <c r="J38" s="29">
        <f t="shared" si="4"/>
        <v>0</v>
      </c>
      <c r="K38" s="28">
        <v>0</v>
      </c>
    </row>
    <row r="39">
      <c r="D39" s="25"/>
      <c r="E39" s="26"/>
      <c r="F39" s="27"/>
      <c r="G39" s="27"/>
      <c r="H39" s="30"/>
      <c r="I39" s="28"/>
      <c r="J39" s="29">
        <f t="shared" si="4"/>
        <v>0</v>
      </c>
      <c r="K39" s="28">
        <v>0</v>
      </c>
    </row>
    <row r="40">
      <c r="D40" s="25"/>
      <c r="E40" s="26"/>
      <c r="F40" s="27"/>
      <c r="G40" s="27"/>
      <c r="H40" s="30"/>
      <c r="I40" s="28"/>
      <c r="J40" s="29">
        <f t="shared" si="4"/>
        <v>0</v>
      </c>
      <c r="K40" s="28">
        <v>0</v>
      </c>
    </row>
    <row r="41">
      <c r="D41" s="25"/>
      <c r="E41" s="26"/>
      <c r="F41" s="27"/>
      <c r="G41" s="27"/>
      <c r="H41" s="30"/>
      <c r="I41" s="28"/>
      <c r="J41" s="29">
        <f t="shared" si="4"/>
        <v>0</v>
      </c>
      <c r="K41" s="28">
        <v>0</v>
      </c>
    </row>
    <row r="42">
      <c r="D42" s="25"/>
      <c r="E42" s="26"/>
      <c r="F42" s="27"/>
      <c r="G42" s="27"/>
      <c r="H42" s="30"/>
      <c r="I42" s="28"/>
      <c r="J42" s="29">
        <f t="shared" si="4"/>
        <v>0</v>
      </c>
      <c r="K42" s="28">
        <v>0</v>
      </c>
    </row>
    <row r="43">
      <c r="D43" s="25"/>
      <c r="E43" s="26"/>
      <c r="F43" s="27"/>
      <c r="G43" s="27"/>
      <c r="H43" s="30"/>
      <c r="I43" s="28"/>
      <c r="J43" s="29">
        <f t="shared" si="4"/>
        <v>0</v>
      </c>
      <c r="K43" s="28">
        <v>0</v>
      </c>
    </row>
    <row r="44">
      <c r="D44" s="25"/>
      <c r="E44" s="26"/>
      <c r="F44" s="27"/>
      <c r="G44" s="27"/>
      <c r="H44" s="30"/>
      <c r="I44" s="28"/>
      <c r="J44" s="29">
        <f t="shared" si="4"/>
        <v>0</v>
      </c>
      <c r="K44" s="28">
        <v>0</v>
      </c>
    </row>
    <row r="45">
      <c r="D45" s="25"/>
      <c r="E45" s="26"/>
      <c r="F45" s="27"/>
      <c r="G45" s="27"/>
      <c r="H45" s="30"/>
      <c r="I45" s="28"/>
      <c r="J45" s="29">
        <f t="shared" si="4"/>
        <v>0</v>
      </c>
      <c r="K45" s="28">
        <v>0</v>
      </c>
    </row>
    <row r="46">
      <c r="D46" s="25"/>
      <c r="E46" s="26"/>
      <c r="F46" s="27"/>
      <c r="G46" s="27"/>
      <c r="H46" s="30"/>
      <c r="I46" s="28"/>
      <c r="J46" s="29">
        <f t="shared" si="4"/>
        <v>0</v>
      </c>
      <c r="K46" s="28">
        <v>0</v>
      </c>
    </row>
    <row r="47">
      <c r="D47" s="25"/>
      <c r="E47" s="26"/>
      <c r="F47" s="27"/>
      <c r="G47" s="27"/>
      <c r="H47" s="30"/>
      <c r="I47" s="28"/>
      <c r="J47" s="29">
        <f t="shared" si="4"/>
        <v>0</v>
      </c>
      <c r="K47" s="28">
        <v>0</v>
      </c>
    </row>
    <row r="48">
      <c r="D48" s="25"/>
      <c r="E48" s="26"/>
      <c r="F48" s="27"/>
      <c r="G48" s="27"/>
      <c r="H48" s="30"/>
      <c r="I48" s="28"/>
      <c r="J48" s="29">
        <f t="shared" si="4"/>
        <v>0</v>
      </c>
      <c r="K48" s="28">
        <v>0</v>
      </c>
    </row>
    <row r="49">
      <c r="D49" s="25"/>
      <c r="E49" s="26"/>
      <c r="F49" s="27"/>
      <c r="G49" s="27"/>
      <c r="H49" s="30"/>
      <c r="I49" s="28"/>
      <c r="J49" s="29">
        <f t="shared" si="4"/>
        <v>0</v>
      </c>
      <c r="K49" s="28">
        <v>0</v>
      </c>
    </row>
    <row r="50">
      <c r="D50" s="25"/>
      <c r="E50" s="26"/>
      <c r="F50" s="27"/>
      <c r="G50" s="27"/>
      <c r="H50" s="30"/>
      <c r="I50" s="28"/>
      <c r="J50" s="29">
        <f t="shared" si="4"/>
        <v>0</v>
      </c>
      <c r="K50" s="28">
        <v>0</v>
      </c>
    </row>
    <row r="51">
      <c r="D51" s="25"/>
      <c r="E51" s="26"/>
      <c r="F51" s="27"/>
      <c r="G51" s="27"/>
      <c r="H51" s="30"/>
      <c r="I51" s="28"/>
      <c r="J51" s="29">
        <f t="shared" si="4"/>
        <v>0</v>
      </c>
      <c r="K51" s="28">
        <v>0</v>
      </c>
    </row>
    <row r="52">
      <c r="D52" s="25"/>
      <c r="E52" s="26"/>
      <c r="F52" s="27"/>
      <c r="G52" s="27"/>
      <c r="H52" s="30"/>
      <c r="I52" s="28"/>
      <c r="J52" s="29">
        <f t="shared" si="4"/>
        <v>0</v>
      </c>
      <c r="K52" s="28">
        <v>0</v>
      </c>
    </row>
    <row r="53">
      <c r="D53" s="25"/>
      <c r="E53" s="26"/>
      <c r="F53" s="27"/>
      <c r="G53" s="27"/>
      <c r="H53" s="30"/>
      <c r="I53" s="28"/>
      <c r="J53" s="29">
        <f t="shared" si="4"/>
        <v>0</v>
      </c>
      <c r="K53" s="28">
        <v>0</v>
      </c>
    </row>
    <row r="54">
      <c r="D54" s="25"/>
      <c r="E54" s="26"/>
      <c r="F54" s="27"/>
      <c r="G54" s="27"/>
      <c r="H54" s="30"/>
      <c r="I54" s="28"/>
      <c r="J54" s="29">
        <f t="shared" si="4"/>
        <v>0</v>
      </c>
      <c r="K54" s="28">
        <v>0</v>
      </c>
    </row>
    <row r="55">
      <c r="D55" s="33"/>
      <c r="E55" s="34"/>
      <c r="F55" s="35"/>
      <c r="G55" s="35"/>
      <c r="H55" s="29"/>
      <c r="I55" s="29"/>
      <c r="J55" s="36"/>
    </row>
  </sheetData>
  <sheetProtection autoFilter="1" deleteColumns="1" deleteRows="1" formatCells="1" formatColumns="1" formatRows="1" insertColumns="1" insertHyperlinks="1" insertRows="1" objects="0" pivotTables="1" scenarios="0" selectLockedCells="0" selectUnlockedCells="0" sheet="1" sort="1"/>
  <mergeCells count="9">
    <mergeCell ref="A1:N1"/>
    <mergeCell ref="A2:E2"/>
    <mergeCell ref="A3:D3"/>
    <mergeCell ref="A4:D4"/>
    <mergeCell ref="A5:D5"/>
    <mergeCell ref="A7:D7"/>
    <mergeCell ref="A9:B9"/>
    <mergeCell ref="D9:K9"/>
    <mergeCell ref="M9:N9"/>
  </mergeCells>
  <printOptions headings="0" gridLines="0"/>
  <pageMargins left="0.75" right="0.75" top="1" bottom="1" header="0.5" footer="0.5"/>
  <pageSetup paperSize="9" scale="45" fitToWidth="1" fitToHeight="1" pageOrder="downThenOver" orientation="landscape" usePrinterDefaults="1" blackAndWhite="0" draft="0" cellComments="none" useFirstPageNumber="0" errors="displayed" horizontalDpi="0" verticalDpi="0" copies="1"/>
  <headerFooter/>
  <tableParts count="1">
    <tablePart r:id="rId1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9" operator="equal" id="{00520099-0064-4F1D-A14E-007000CE00D4}">
            <xm:f>FALSE</xm:f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E3</xm:sqref>
        </x14:conditionalFormatting>
        <x14:conditionalFormatting xmlns:xm="http://schemas.microsoft.com/office/excel/2006/main">
          <x14:cfRule type="cellIs" priority="10" operator="equal" id="{00F500C1-00F0-4F91-A3E3-00F1005900CD}">
            <xm:f>TRUE</xm:f>
            <x14:dxf>
              <font>
                <color rgb="FF006100"/>
              </font>
              <fill>
                <patternFill patternType="solid">
                  <fgColor rgb="FFC6EFCE"/>
                  <bgColor rgb="FFC6EFCE"/>
                </patternFill>
              </fill>
            </x14:dxf>
          </x14:cfRule>
          <xm:sqref>E3:E5</xm:sqref>
        </x14:conditionalFormatting>
        <x14:conditionalFormatting xmlns:xm="http://schemas.microsoft.com/office/excel/2006/main">
          <x14:cfRule type="cellIs" priority="3" operator="equal" id="{00F300C1-00C5-4CD8-BD8D-00F700890010}">
            <xm:f>TRUE</xm:f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E5</xm:sqref>
        </x14:conditionalFormatting>
        <x14:conditionalFormatting xmlns:xm="http://schemas.microsoft.com/office/excel/2006/main">
          <x14:cfRule type="cellIs" priority="4" operator="equal" id="{002A0026-008A-4A91-AD43-005B00EB0098}">
            <xm:f>FALSE</xm:f>
            <x14:dxf>
              <font>
                <color rgb="FF006100"/>
              </font>
              <fill>
                <patternFill patternType="solid">
                  <fgColor rgb="FFC6EFCE"/>
                  <bgColor rgb="FFC6EFCE"/>
                </patternFill>
              </fill>
            </x14:dxf>
          </x14:cfRule>
          <xm:sqref>E5</xm:sqref>
        </x14:conditionalFormatting>
        <x14:conditionalFormatting xmlns:xm="http://schemas.microsoft.com/office/excel/2006/main">
          <x14:cfRule type="cellIs" priority="7" operator="equal" id="{00B000BB-007B-477C-A8EF-00F900600047}">
            <xm:f>TRUE</xm:f>
            <x14:dxf>
              <font>
                <color rgb="FF006100"/>
              </font>
              <fill>
                <patternFill patternType="solid">
                  <fgColor rgb="FFC6EFCE"/>
                  <bgColor rgb="FFC6EFCE"/>
                </patternFill>
              </fill>
            </x14:dxf>
          </x14:cfRule>
          <xm:sqref>N14</xm:sqref>
        </x14:conditionalFormatting>
        <x14:conditionalFormatting xmlns:xm="http://schemas.microsoft.com/office/excel/2006/main">
          <x14:cfRule type="cellIs" priority="8" operator="equal" id="{004D0016-00E6-4800-89EF-0032009E005E}">
            <xm:f>FALSE</xm:f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N14</xm:sqref>
        </x14:conditionalFormatting>
        <x14:conditionalFormatting xmlns:xm="http://schemas.microsoft.com/office/excel/2006/main">
          <x14:cfRule type="cellIs" priority="1" operator="equal" id="{00FB000C-00AF-40A6-8994-006A00AD0007}">
            <xm:f>FALSE</xm:f>
            <x14:dxf>
              <font>
                <color rgb="FF006100"/>
              </font>
              <fill>
                <patternFill patternType="solid">
                  <fgColor rgb="FFC6EFCE"/>
                  <bgColor rgb="FFC6EFCE"/>
                </patternFill>
              </fill>
            </x14:dxf>
          </x14:cfRule>
          <xm:sqref>N15</xm:sqref>
        </x14:conditionalFormatting>
        <x14:conditionalFormatting xmlns:xm="http://schemas.microsoft.com/office/excel/2006/main">
          <x14:cfRule type="cellIs" priority="2" operator="equal" id="{006D0037-00CD-409B-8DA6-008A006B00CC}">
            <xm:f>TRUE</xm:f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N15</xm:sqref>
        </x14:conditionalFormatting>
        <x14:conditionalFormatting xmlns:xm="http://schemas.microsoft.com/office/excel/2006/main">
          <x14:cfRule type="cellIs" priority="2" operator="greaterThan" id="{00850077-00CA-4C32-84DF-007E0009001D}">
            <xm:f>0</xm:f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E5</xm:sqref>
        </x14:conditionalFormatting>
        <x14:conditionalFormatting xmlns:xm="http://schemas.microsoft.com/office/excel/2006/main">
          <x14:cfRule type="cellIs" priority="1" operator="equal" id="{00DC006E-0046-4760-936B-00B8008C00CD}">
            <xm:f>0</xm:f>
            <x14:dxf>
              <font>
                <color rgb="FF006100"/>
              </font>
              <fill>
                <patternFill patternType="solid">
                  <fgColor rgb="FFC6EFCE"/>
                  <bgColor rgb="FFC6EFCE"/>
                </patternFill>
              </fill>
            </x14:dxf>
          </x14:cfRule>
          <xm:sqref>E5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7" disablePrompts="0">
        <x14:dataValidation xr:uid="{003E0002-0075-403F-8F6E-00AC004D0095}" type="custom" allowBlank="1" error="Zeitangabe muss innerhalb der Reisezeit liegen!" errorStyle="stop" errorTitle="Ungültige Zeitangabe" imeMode="noControl" operator="between" showDropDown="0" showErrorMessage="1" showInputMessage="1">
          <x14:formula1>
            <xm:f>AND((E14+G14)&gt;=($B$13+$B$14),(E14+G14)&lt;=($B$15+$B$16))</xm:f>
          </x14:formula1>
          <xm:sqref>G14:G54</xm:sqref>
        </x14:dataValidation>
        <x14:dataValidation xr:uid="{002B00DF-009D-498C-8D7E-005200790090}" type="custom" allowBlank="1" error="Zeitangabe muss innerhalb der Reisezeit liegen!" errorStyle="stop" errorTitle="Ungültige Zeitangabe" imeMode="noControl" operator="between" showDropDown="0" showErrorMessage="1" showInputMessage="1">
          <x14:formula1>
            <xm:f>AND((E14+F14)&gt;=($B$13+$B$14),(E14+F14)&lt;=($B$15+$B$16))</xm:f>
          </x14:formula1>
          <xm:sqref>F14:F54</xm:sqref>
        </x14:dataValidation>
        <x14:dataValidation xr:uid="{005800F3-0099-4529-BD23-00A7009100BD}" type="date" allowBlank="1" error="Datum muss in der Dienstreisezeit liegen!" errorStyle="stop" errorTitle="Ungültiges Datum" imeMode="noControl" operator="between" showDropDown="0" showErrorMessage="1" showInputMessage="1">
          <x14:formula1>
            <xm:f>$B$13</xm:f>
          </x14:formula1>
          <x14:formula2>
            <xm:f>$B$15</xm:f>
          </x14:formula2>
          <xm:sqref>E14:E54</xm:sqref>
        </x14:dataValidation>
        <x14:dataValidation xr:uid="{002C00F0-0058-4E9B-955F-002C00EB0081}" type="custom" allowBlank="1" error="Kilometerangabe muss größer oder gleich sein als letzter Kilometerstand!" errorStyle="stop" errorTitle="Ungültige km-Angabe" imeMode="noControl" operator="between" showDropDown="0" showErrorMessage="1" showInputMessage="1">
          <x14:formula1>
            <xm:f>H15&gt;=I14</xm:f>
          </x14:formula1>
          <xm:sqref>H15:H54</xm:sqref>
        </x14:dataValidation>
        <x14:dataValidation xr:uid="{004300CD-005F-458D-9121-0065002F0022}" type="custom" allowBlank="1" error="Kilometerangabe bei Ankunft muss größer sein als wie bei der Abfahrt!" errorStyle="stop" errorTitle="Ungültige km-Angabe" imeMode="noControl" operator="between" showDropDown="0" showErrorMessage="1" showInputMessage="1">
          <x14:formula1>
            <xm:f>I14&gt;H14</xm:f>
          </x14:formula1>
          <xm:sqref>I14:I54</xm:sqref>
        </x14:dataValidation>
        <x14:dataValidation xr:uid="{00EE0045-0043-484B-BBCF-005B00DB004D}" type="none" allowBlank="1" errorStyle="stop" imeMode="noControl" operator="between" showDropDown="0" showErrorMessage="1" showInputMessage="1">
          <x14:formula1>
            <xm:f>"TRUE,FALSE"</xm:f>
          </x14:formula1>
          <xm:sqref>E3</xm:sqref>
        </x14:dataValidation>
        <x14:dataValidation xr:uid="{00B10057-0030-4E47-8DC5-001B00C00091}" type="none" allowBlank="1" errorStyle="stop" imeMode="noControl" operator="between" showDropDown="0" showErrorMessage="1" showInputMessage="1">
          <x14:formula1>
            <xm:f>"TRUE,FALSE"</xm:f>
          </x14:formula1>
          <xm:sqref>E4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showGridLines="0" zoomScale="125" workbookViewId="0">
      <selection activeCell="I45" activeCellId="0" sqref="I45"/>
    </sheetView>
  </sheetViews>
  <sheetFormatPr defaultColWidth="8.85546875" defaultRowHeight="15"/>
  <cols>
    <col bestFit="1" customWidth="1" min="1" max="1" width="7.85546875"/>
    <col customWidth="1" min="2" max="2" width="24.28515625"/>
    <col customWidth="1" min="3" max="4" width="21.28515625"/>
  </cols>
  <sheetData>
    <row r="1" ht="24">
      <c r="A1" s="4" t="s">
        <v>50</v>
      </c>
      <c r="B1" s="4"/>
      <c r="C1" s="4"/>
      <c r="D1" s="4"/>
    </row>
    <row r="2" ht="15.75">
      <c r="A2" s="40" t="s">
        <v>51</v>
      </c>
      <c r="B2" s="41" t="s">
        <v>52</v>
      </c>
      <c r="C2" s="41" t="s">
        <v>53</v>
      </c>
      <c r="D2" s="42" t="s">
        <v>54</v>
      </c>
    </row>
    <row r="3">
      <c r="A3" s="43" t="s">
        <v>55</v>
      </c>
      <c r="B3" s="23">
        <f>IFERROR('Reise 1'!$N$19,"-")</f>
        <v>0</v>
      </c>
      <c r="C3" s="23">
        <f>IFERROR('Reise 1'!$N$16,"-")</f>
        <v>0</v>
      </c>
      <c r="D3" s="44">
        <f>IFERROR('Reise 1'!$N$20,"-")</f>
        <v>0</v>
      </c>
    </row>
    <row r="4">
      <c r="A4" s="43" t="s">
        <v>56</v>
      </c>
      <c r="B4" s="23">
        <f>IFERROR('Reise 2'!$N$19,"-")</f>
        <v>0</v>
      </c>
      <c r="C4" s="23">
        <f>IFERROR('Reise 2'!$N$16,"-")</f>
        <v>0</v>
      </c>
      <c r="D4" s="44">
        <f>IFERROR('Reise 2'!$N$20,"-")</f>
        <v>0</v>
      </c>
    </row>
    <row r="5">
      <c r="A5" s="43" t="s">
        <v>57</v>
      </c>
      <c r="B5" s="23">
        <f>IFERROR('Reise 3'!$N$19,"-")</f>
        <v>0</v>
      </c>
      <c r="C5" s="23">
        <f>IFERROR('Reise 3'!$N$16,"-")</f>
        <v>0</v>
      </c>
      <c r="D5" s="44">
        <f>IFERROR('Reise 3'!$N$20,"-")</f>
        <v>0</v>
      </c>
    </row>
    <row r="6">
      <c r="A6" s="43" t="s">
        <v>58</v>
      </c>
      <c r="B6" s="23">
        <f>IFERROR('Reise 4'!$N$19,"-")</f>
        <v>0</v>
      </c>
      <c r="C6" s="23">
        <f>IFERROR('Reise 4'!$N$16,"-")</f>
        <v>0</v>
      </c>
      <c r="D6" s="44">
        <f>IFERROR('Reise 4'!$N$20,"-")</f>
        <v>0</v>
      </c>
    </row>
    <row r="7" ht="15.75">
      <c r="A7" s="43" t="s">
        <v>59</v>
      </c>
      <c r="B7" s="23">
        <f>IFERROR('Reise 5'!$N$19,"-")</f>
        <v>0</v>
      </c>
      <c r="C7" s="23">
        <f>IFERROR('Reise 5'!$N$16,"-")</f>
        <v>0</v>
      </c>
      <c r="D7" s="44">
        <f>IFERROR('Reise 5'!$N$20,"-")</f>
        <v>0</v>
      </c>
    </row>
    <row r="8" ht="16.5">
      <c r="A8" s="45" t="s">
        <v>60</v>
      </c>
      <c r="B8" s="45"/>
      <c r="C8" s="45"/>
      <c r="D8" s="46">
        <f>SUM(Table6[Summe Reise])</f>
        <v>0</v>
      </c>
    </row>
  </sheetData>
  <sheetProtection autoFilter="1" deleteColumns="1" deleteRows="1" formatCells="1" formatColumns="1" formatRows="1" insertColumns="1" insertHyperlinks="1" insertRows="1" objects="1" pivotTables="1" scenarios="1" selectLockedCells="0" selectUnlockedCells="0" sheet="1" sort="1"/>
  <mergeCells count="2">
    <mergeCell ref="A1:D1"/>
    <mergeCell ref="A8:C8"/>
  </mergeCells>
  <printOptions headings="0" gridLines="0"/>
  <pageMargins left="0.75" right="0.75" top="1" bottom="1" header="0.5" footer="0.5"/>
  <pageSetup paperSize="9" scale="100" fitToWidth="1" fitToHeight="1" pageOrder="downThenOver" orientation="landscape" usePrinterDefaults="1" blackAndWhite="0" draft="0" cellComments="none" useFirstPageNumber="0" errors="displayed" horizontalDpi="0" verticalDpi="0" copies="1"/>
  <headerFooter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ONLYOFFICE/9.2.1.43</Application>
  <DocSecurity>0</DocSecurity>
  <ScaleCrop>0</ScaleCrop>
  <HeadingPairs>
    <vt:vector size="0" baseType="variant"/>
  </HeadingPairs>
  <TitlesOfParts>
    <vt:vector size="0" baseType="lpstr"/>
  </TitlesOfParts>
  <LinksUpToDate>0</LinksUpToDate>
  <SharedDoc>0</SharedDoc>
  <HyperlinksChanged>0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Syslifters</dc:creator>
  <cp:revision>6</cp:revision>
  <dcterms:created xsi:type="dcterms:W3CDTF">2025-09-29T07:05:14Z</dcterms:created>
  <dcterms:modified xsi:type="dcterms:W3CDTF">2026-05-20T07:35:20Z</dcterms:modified>
</cp:coreProperties>
</file>